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/>
  <mc:AlternateContent xmlns:mc="http://schemas.openxmlformats.org/markup-compatibility/2006">
    <mc:Choice Requires="x15">
      <x15ac:absPath xmlns:x15ac="http://schemas.microsoft.com/office/spreadsheetml/2010/11/ac" url="Z:\Kolbert Mónika\Saját Dokumentumok\2022\RNÖ\"/>
    </mc:Choice>
  </mc:AlternateContent>
  <xr:revisionPtr revIDLastSave="0" documentId="13_ncr:1_{0F89316D-6FC1-45FD-B43A-9ADDA85EC005}" xr6:coauthVersionLast="47" xr6:coauthVersionMax="47" xr10:uidLastSave="{00000000-0000-0000-0000-000000000000}"/>
  <bookViews>
    <workbookView xWindow="-120" yWindow="-120" windowWidth="29040" windowHeight="15840" tabRatio="778" activeTab="6" xr2:uid="{00000000-000D-0000-FFFF-FFFF00000000}"/>
  </bookViews>
  <sheets>
    <sheet name="1. sz. melléklet" sheetId="1" r:id="rId1"/>
    <sheet name="2. sz. melléklet" sheetId="2" r:id="rId2"/>
    <sheet name="11. sz. melléklet " sheetId="12" state="hidden" r:id="rId3"/>
    <sheet name="3. sz. melléklet" sheetId="13" r:id="rId4"/>
    <sheet name="4. sz. melléklet" sheetId="14" r:id="rId5"/>
    <sheet name="5. sz. melléklet" sheetId="27" r:id="rId6"/>
    <sheet name="6.sz. melléklet" sheetId="28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_c">#REF!</definedName>
    <definedName name="Excel_BuiltIn__FilterDatabase_5" localSheetId="2">'[1]4. sz. melléklet'!#REF!</definedName>
    <definedName name="Excel_BuiltIn__FilterDatabase_5">#REF!</definedName>
    <definedName name="Excel_BuiltIn__FilterDatabase_5_1">'[2]4. sz. melléklet'!#REF!</definedName>
    <definedName name="Excel_BuiltIn__FilterDatabase_5_10">NA()</definedName>
    <definedName name="Excel_BuiltIn__FilterDatabase_5_11">'[3]4. sz. melléklet'!#REF!</definedName>
    <definedName name="Excel_BuiltIn__FilterDatabase_5_12">'[3]4. sz. melléklet'!#REF!</definedName>
    <definedName name="Excel_BuiltIn__FilterDatabase_5_13" localSheetId="2">#REF!</definedName>
    <definedName name="Excel_BuiltIn__FilterDatabase_5_13">#REF!</definedName>
    <definedName name="Excel_BuiltIn__FilterDatabase_5_15">'[4]4. sz. melléklet'!#REF!</definedName>
    <definedName name="Excel_BuiltIn__FilterDatabase_5_17" localSheetId="2">#REF!</definedName>
    <definedName name="Excel_BuiltIn__FilterDatabase_5_17">#REF!</definedName>
    <definedName name="Excel_BuiltIn__FilterDatabase_5_5">'[5]4.A sz. melléklet'!#REF!</definedName>
    <definedName name="Excel_BuiltIn__FilterDatabase_5_6">'[5]4.B-C. sz. melléklet'!#REF!</definedName>
    <definedName name="Excel_BuiltIn__FilterDatabase_5_7">NA()</definedName>
    <definedName name="Excel_BuiltIn__FilterDatabase_5_8">'[3]4. sz. melléklet'!#REF!</definedName>
    <definedName name="Excel_BuiltIn__FilterDatabase_5_9">'[3]4. sz. melléklet'!#REF!</definedName>
    <definedName name="Excel_BuiltIn_Print_Area_1" localSheetId="2">#REF!</definedName>
    <definedName name="Excel_BuiltIn_Print_Area_1">#REF!</definedName>
    <definedName name="Excel_BuiltIn_Print_Area_1_1">NA()</definedName>
    <definedName name="Excel_BuiltIn_Print_Area_1_15" localSheetId="2">#REF!</definedName>
    <definedName name="Excel_BuiltIn_Print_Area_1_15">#REF!</definedName>
    <definedName name="Excel_BuiltIn_Print_Area_1_21">'[5]18.'!#REF!</definedName>
    <definedName name="Excel_BuiltIn_Print_Area_1_22">'[5]19.'!#REF!</definedName>
    <definedName name="Excel_BuiltIn_Print_Area_2" localSheetId="2">#REF!</definedName>
    <definedName name="Excel_BuiltIn_Print_Area_2">#REF!</definedName>
    <definedName name="Excel_BuiltIn_Print_Area_2_1" localSheetId="2">#REF!</definedName>
    <definedName name="Excel_BuiltIn_Print_Area_2_1">#REF!</definedName>
    <definedName name="Excel_BuiltIn_Print_Area_2_15" localSheetId="2">#REF!</definedName>
    <definedName name="Excel_BuiltIn_Print_Area_2_15">#REF!</definedName>
    <definedName name="Excel_BuiltIn_Print_Area_2_5" localSheetId="2">#REF!</definedName>
    <definedName name="Excel_BuiltIn_Print_Area_2_5">#REF!</definedName>
    <definedName name="Excel_BuiltIn_Print_Area_2_6" localSheetId="2">#REF!</definedName>
    <definedName name="Excel_BuiltIn_Print_Area_2_6">#REF!</definedName>
    <definedName name="Excel_BuiltIn_Print_Titles_6">'[5]4.B-C. sz. melléklet'!#REF!</definedName>
    <definedName name="fff">#REF!</definedName>
    <definedName name="_xlnm.Print_Titles" localSheetId="2">'11. sz. melléklet '!$4:$4</definedName>
    <definedName name="_xlnm.Print_Area" localSheetId="0">'1. sz. melléklet'!$A$1:$F$48</definedName>
    <definedName name="_xlnm.Print_Area" localSheetId="2">'11. sz. melléklet '!$A$1:$B$80</definedName>
    <definedName name="_xlnm.Print_Area" localSheetId="1">'2. sz. melléklet'!$A$1:$D$65</definedName>
    <definedName name="_xlnm.Print_Area" localSheetId="3">'3. sz. melléklet'!$A$1:$B$15</definedName>
    <definedName name="_xlnm.Print_Area" localSheetId="4">'4. sz. melléklet'!$A$1:$E$36</definedName>
    <definedName name="SHARED_FORMULA_1_10_1_10_2" localSheetId="2">SUM(#REF!,#REF!,#REF!,#REF!,#REF!,#REF!)</definedName>
    <definedName name="SHARED_FORMULA_1_10_1_10_2">SUM(#REF!,#REF!,#REF!,#REF!,#REF!,#REF!)</definedName>
    <definedName name="SHARED_FORMULA_1_26_1_26_2" localSheetId="2">SUM(#REF!,#REF!,#REF!)</definedName>
    <definedName name="SHARED_FORMULA_1_26_1_26_2">SUM(#REF!,#REF!,#REF!)</definedName>
    <definedName name="SHARED_FORMULA_1_38_1_38_8" localSheetId="2">SUM(#REF!)</definedName>
    <definedName name="SHARED_FORMULA_1_38_1_38_8">SUM(#REF!)</definedName>
    <definedName name="SHARED_FORMULA_1_42_1_42_8" localSheetId="2">SUM(#REF!,#REF!)</definedName>
    <definedName name="SHARED_FORMULA_1_42_1_42_8">SUM(#REF!,#REF!)</definedName>
    <definedName name="SHARED_FORMULA_10_41_10_41_2" localSheetId="2">SUM(#REF!+#REF!+#REF!)</definedName>
    <definedName name="SHARED_FORMULA_10_41_10_41_2">SUM(#REF!+#REF!+#REF!)</definedName>
    <definedName name="SHARED_FORMULA_10_5_10_5_2" localSheetId="2">SUM(#REF!+#REF!+#REF!)</definedName>
    <definedName name="SHARED_FORMULA_10_5_10_5_2">SUM(#REF!+#REF!+#REF!)</definedName>
    <definedName name="SHARED_FORMULA_11_40_11_40_2" localSheetId="2">SUM(#REF!+#REF!+#REF!)</definedName>
    <definedName name="SHARED_FORMULA_11_40_11_40_2">SUM(#REF!+#REF!+#REF!)</definedName>
    <definedName name="SHARED_FORMULA_11_5_11_5_2" localSheetId="2">SUM(#REF!+#REF!+#REF!)</definedName>
    <definedName name="SHARED_FORMULA_11_5_11_5_2">SUM(#REF!+#REF!+#REF!)</definedName>
    <definedName name="SHARED_FORMULA_12_13_12_13_3" localSheetId="2">SUM(#REF!+#REF!+#REF!)</definedName>
    <definedName name="SHARED_FORMULA_12_13_12_13_3">SUM(#REF!+#REF!+#REF!)</definedName>
    <definedName name="SHARED_FORMULA_12_133_12_133_5" localSheetId="2">SUM(#REF!)-#REF!-#REF!-#REF!</definedName>
    <definedName name="SHARED_FORMULA_12_133_12_133_5">SUM(#REF!)-#REF!-#REF!-#REF!</definedName>
    <definedName name="SHARED_FORMULA_12_40_12_40_2" localSheetId="2">SUM(#REF!+#REF!+#REF!)</definedName>
    <definedName name="SHARED_FORMULA_12_40_12_40_2">SUM(#REF!+#REF!+#REF!)</definedName>
    <definedName name="SHARED_FORMULA_12_5_12_5_2" localSheetId="2">SUM(#REF!+#REF!+#REF!)</definedName>
    <definedName name="SHARED_FORMULA_12_5_12_5_2">SUM(#REF!+#REF!+#REF!)</definedName>
    <definedName name="SHARED_FORMULA_12_5_12_5_3" localSheetId="2">SUM(#REF!+#REF!+#REF!)</definedName>
    <definedName name="SHARED_FORMULA_12_5_12_5_3">SUM(#REF!+#REF!+#REF!)</definedName>
    <definedName name="SHARED_FORMULA_12_6_12_6_0" localSheetId="2">#REF!/#REF!*100</definedName>
    <definedName name="SHARED_FORMULA_12_6_12_6_0">#REF!/#REF!*100</definedName>
    <definedName name="SHARED_FORMULA_13_105_13_105_5" localSheetId="2">SUM(#REF!)-#REF!</definedName>
    <definedName name="SHARED_FORMULA_13_105_13_105_5">SUM(#REF!)-#REF!</definedName>
    <definedName name="SHARED_FORMULA_13_3_13_3_5" localSheetId="2">SUM(#REF!)-#REF!</definedName>
    <definedName name="SHARED_FORMULA_13_3_13_3_5">SUM(#REF!)-#REF!</definedName>
    <definedName name="SHARED_FORMULA_13_41_13_41_5" localSheetId="2">SUM(#REF!)-#REF!</definedName>
    <definedName name="SHARED_FORMULA_13_41_13_41_5">SUM(#REF!)-#REF!</definedName>
    <definedName name="SHARED_FORMULA_13_73_13_73_5" localSheetId="2">SUM(#REF!)-#REF!</definedName>
    <definedName name="SHARED_FORMULA_13_73_13_73_5">SUM(#REF!)-#REF!</definedName>
    <definedName name="SHARED_FORMULA_13_9_13_9_3" localSheetId="2">SUM(#REF!+#REF!+#REF!)</definedName>
    <definedName name="SHARED_FORMULA_13_9_13_9_3">SUM(#REF!+#REF!+#REF!)</definedName>
    <definedName name="SHARED_FORMULA_14_102_14_102_5" localSheetId="2">#REF!</definedName>
    <definedName name="SHARED_FORMULA_14_102_14_102_5">#REF!</definedName>
    <definedName name="SHARED_FORMULA_14_121_14_121_5" localSheetId="2">#REF!+#REF!+#REF!+#REF!</definedName>
    <definedName name="SHARED_FORMULA_14_121_14_121_5">#REF!+#REF!+#REF!+#REF!</definedName>
    <definedName name="SHARED_FORMULA_14_131_14_131_5" localSheetId="2">#REF!+#REF!+#REF!+#REF!+#REF!+#REF!+#REF!+#REF!+#REF!+#REF!+#REF!+#REF!+#REF!+#REF!+#REF!+#REF!+#REF!+#REF!+#REF!+#REF!+#REF!+#REF!+#REF!</definedName>
    <definedName name="SHARED_FORMULA_14_131_14_131_5">#REF!+#REF!+#REF!+#REF!+#REF!+#REF!+#REF!+#REF!+#REF!+#REF!+#REF!+#REF!+#REF!+#REF!+#REF!+#REF!+#REF!+#REF!+#REF!+#REF!+#REF!+#REF!+#REF!</definedName>
    <definedName name="SHARED_FORMULA_14_150_14_150_5" localSheetId="2">#REF!+#REF!</definedName>
    <definedName name="SHARED_FORMULA_14_150_14_150_5">#REF!+#REF!</definedName>
    <definedName name="SHARED_FORMULA_14_151_14_151_5" localSheetId="2">#REF!-#REF!</definedName>
    <definedName name="SHARED_FORMULA_14_151_14_151_5">#REF!-#REF!</definedName>
    <definedName name="SHARED_FORMULA_14_71_14_71_5" localSheetId="2">#REF!+#REF!+#REF!+#REF!</definedName>
    <definedName name="SHARED_FORMULA_14_71_14_71_5">#REF!+#REF!+#REF!+#REF!</definedName>
    <definedName name="SHARED_FORMULA_14_72_14_72_5" localSheetId="2">#REF!+#REF!+#REF!+#REF!</definedName>
    <definedName name="SHARED_FORMULA_14_72_14_72_5">#REF!+#REF!+#REF!+#REF!</definedName>
    <definedName name="SHARED_FORMULA_14_73_14_73_5" localSheetId="2">#REF!+#REF!+#REF!+#REF!</definedName>
    <definedName name="SHARED_FORMULA_14_73_14_73_5">#REF!+#REF!+#REF!+#REF!</definedName>
    <definedName name="SHARED_FORMULA_14_74_14_74_5" localSheetId="2">#REF!+#REF!+#REF!+#REF!</definedName>
    <definedName name="SHARED_FORMULA_14_74_14_74_5">#REF!+#REF!+#REF!+#REF!</definedName>
    <definedName name="SHARED_FORMULA_14_75_14_75_5" localSheetId="2">#REF!+#REF!+#REF!+#REF!</definedName>
    <definedName name="SHARED_FORMULA_14_75_14_75_5">#REF!+#REF!+#REF!+#REF!</definedName>
    <definedName name="SHARED_FORMULA_14_86_14_86_5" localSheetId="2">#REF!+#REF!</definedName>
    <definedName name="SHARED_FORMULA_14_86_14_86_5">#REF!+#REF!</definedName>
    <definedName name="SHARED_FORMULA_14_9_14_9_3" localSheetId="2">SUM(#REF!+#REF!+#REF!)</definedName>
    <definedName name="SHARED_FORMULA_14_9_14_9_3">SUM(#REF!+#REF!+#REF!)</definedName>
    <definedName name="SHARED_FORMULA_16_112_16_112_5" localSheetId="2">#REF!</definedName>
    <definedName name="SHARED_FORMULA_16_112_16_112_5">#REF!</definedName>
    <definedName name="SHARED_FORMULA_17_108_17_108_5" localSheetId="2">#REF!</definedName>
    <definedName name="SHARED_FORMULA_17_108_17_108_5">#REF!</definedName>
    <definedName name="SHARED_FORMULA_17_117_17_117_5" localSheetId="2">#REF!</definedName>
    <definedName name="SHARED_FORMULA_17_117_17_117_5">#REF!</definedName>
    <definedName name="SHARED_FORMULA_17_127_17_127_5" localSheetId="2">#REF!</definedName>
    <definedName name="SHARED_FORMULA_17_127_17_127_5">#REF!</definedName>
    <definedName name="SHARED_FORMULA_17_22_17_22_5" localSheetId="2">#REF!</definedName>
    <definedName name="SHARED_FORMULA_17_22_17_22_5">#REF!</definedName>
    <definedName name="SHARED_FORMULA_17_27_17_27_5" localSheetId="2">#REF!</definedName>
    <definedName name="SHARED_FORMULA_17_27_17_27_5">#REF!</definedName>
    <definedName name="SHARED_FORMULA_17_32_17_32_5" localSheetId="2">#REF!</definedName>
    <definedName name="SHARED_FORMULA_17_32_17_32_5">#REF!</definedName>
    <definedName name="SHARED_FORMULA_17_37_17_37_5" localSheetId="2">#REF!</definedName>
    <definedName name="SHARED_FORMULA_17_37_17_37_5">#REF!</definedName>
    <definedName name="SHARED_FORMULA_17_4_17_4_5" localSheetId="2">#REF!</definedName>
    <definedName name="SHARED_FORMULA_17_4_17_4_5">#REF!</definedName>
    <definedName name="SHARED_FORMULA_17_43_17_43_5" localSheetId="2">#REF!</definedName>
    <definedName name="SHARED_FORMULA_17_43_17_43_5">#REF!</definedName>
    <definedName name="SHARED_FORMULA_17_47_17_47_5" localSheetId="2">#REF!</definedName>
    <definedName name="SHARED_FORMULA_17_47_17_47_5">#REF!</definedName>
    <definedName name="SHARED_FORMULA_17_52_17_52_5" localSheetId="2">#REF!</definedName>
    <definedName name="SHARED_FORMULA_17_52_17_52_5">#REF!</definedName>
    <definedName name="SHARED_FORMULA_17_57_17_57_5" localSheetId="2">#REF!</definedName>
    <definedName name="SHARED_FORMULA_17_57_17_57_5">#REF!</definedName>
    <definedName name="SHARED_FORMULA_17_62_17_62_5" localSheetId="2">#REF!</definedName>
    <definedName name="SHARED_FORMULA_17_62_17_62_5">#REF!</definedName>
    <definedName name="SHARED_FORMULA_17_67_17_67_5" localSheetId="2">#REF!</definedName>
    <definedName name="SHARED_FORMULA_17_67_17_67_5">#REF!</definedName>
    <definedName name="SHARED_FORMULA_17_77_17_77_5" localSheetId="2">#REF!</definedName>
    <definedName name="SHARED_FORMULA_17_77_17_77_5">#REF!</definedName>
    <definedName name="SHARED_FORMULA_17_82_17_82_5" localSheetId="2">#REF!</definedName>
    <definedName name="SHARED_FORMULA_17_82_17_82_5">#REF!</definedName>
    <definedName name="SHARED_FORMULA_17_9_17_9_5" localSheetId="2">#REF!</definedName>
    <definedName name="SHARED_FORMULA_17_9_17_9_5">#REF!</definedName>
    <definedName name="SHARED_FORMULA_17_92_17_92_5" localSheetId="2">#REF!</definedName>
    <definedName name="SHARED_FORMULA_17_92_17_92_5">#REF!</definedName>
    <definedName name="SHARED_FORMULA_17_97_17_97_5" localSheetId="2">#REF!</definedName>
    <definedName name="SHARED_FORMULA_17_97_17_97_5">#REF!</definedName>
    <definedName name="SHARED_FORMULA_2_102_2_102_5" localSheetId="2">#REF!</definedName>
    <definedName name="SHARED_FORMULA_2_102_2_102_5">#REF!</definedName>
    <definedName name="SHARED_FORMULA_2_107_2_107_5" localSheetId="2">#REF!</definedName>
    <definedName name="SHARED_FORMULA_2_107_2_107_5">#REF!</definedName>
    <definedName name="SHARED_FORMULA_2_112_2_112_5" localSheetId="2">#REF!</definedName>
    <definedName name="SHARED_FORMULA_2_112_2_112_5">#REF!</definedName>
    <definedName name="SHARED_FORMULA_2_121_2_121_5" localSheetId="2">#REF!+#REF!+#REF!+#REF!</definedName>
    <definedName name="SHARED_FORMULA_2_121_2_121_5">#REF!+#REF!+#REF!+#REF!</definedName>
    <definedName name="SHARED_FORMULA_2_122_2_122_5" localSheetId="2">#REF!+#REF!+#REF!+#REF!</definedName>
    <definedName name="SHARED_FORMULA_2_122_2_122_5">#REF!+#REF!+#REF!+#REF!</definedName>
    <definedName name="SHARED_FORMULA_2_123_2_123_5" localSheetId="2">#REF!+#REF!+#REF!+#REF!</definedName>
    <definedName name="SHARED_FORMULA_2_123_2_123_5">#REF!+#REF!+#REF!+#REF!</definedName>
    <definedName name="SHARED_FORMULA_2_124_2_124_5" localSheetId="2">#REF!+#REF!+#REF!+#REF!</definedName>
    <definedName name="SHARED_FORMULA_2_124_2_124_5">#REF!+#REF!+#REF!+#REF!</definedName>
    <definedName name="SHARED_FORMULA_2_125_2_125_5" localSheetId="2">#REF!+#REF!+#REF!+#REF!</definedName>
    <definedName name="SHARED_FORMULA_2_125_2_125_5">#REF!+#REF!+#REF!+#REF!</definedName>
    <definedName name="SHARED_FORMULA_2_127_2_127_5" localSheetId="2">#REF!</definedName>
    <definedName name="SHARED_FORMULA_2_127_2_127_5">#REF!</definedName>
    <definedName name="SHARED_FORMULA_2_131_2_131_5" localSheetId="2">#REF!+#REF!+#REF!+#REF!+#REF!+#REF!+#REF!+#REF!+#REF!+#REF!+#REF!+#REF!+#REF!+#REF!+#REF!+#REF!+#REF!+#REF!+#REF!+#REF!+#REF!+#REF!+#REF!</definedName>
    <definedName name="SHARED_FORMULA_2_131_2_131_5">#REF!+#REF!+#REF!+#REF!+#REF!+#REF!+#REF!+#REF!+#REF!+#REF!+#REF!+#REF!+#REF!+#REF!+#REF!+#REF!+#REF!+#REF!+#REF!+#REF!+#REF!+#REF!+#REF!</definedName>
    <definedName name="SHARED_FORMULA_2_132_2_132_5" localSheetId="2">#REF!+#REF!+#REF!+#REF!+#REF!+#REF!+#REF!+#REF!+#REF!+#REF!+#REF!+#REF!+#REF!+#REF!+#REF!+#REF!+#REF!+#REF!+#REF!+#REF!+#REF!+#REF!+#REF!</definedName>
    <definedName name="SHARED_FORMULA_2_132_2_132_5">#REF!+#REF!+#REF!+#REF!+#REF!+#REF!+#REF!+#REF!+#REF!+#REF!+#REF!+#REF!+#REF!+#REF!+#REF!+#REF!+#REF!+#REF!+#REF!+#REF!+#REF!+#REF!+#REF!</definedName>
    <definedName name="SHARED_FORMULA_2_134_2_134_5" localSheetId="2">#REF!+#REF!+#REF!+#REF!+#REF!+#REF!+#REF!+#REF!+#REF!+#REF!+#REF!+#REF!+#REF!+#REF!+#REF!+#REF!+#REF!+#REF!+#REF!+#REF!+#REF!+#REF!+#REF!</definedName>
    <definedName name="SHARED_FORMULA_2_134_2_134_5">#REF!+#REF!+#REF!+#REF!+#REF!+#REF!+#REF!+#REF!+#REF!+#REF!+#REF!+#REF!+#REF!+#REF!+#REF!+#REF!+#REF!+#REF!+#REF!+#REF!+#REF!+#REF!+#REF!</definedName>
    <definedName name="SHARED_FORMULA_2_137_2_137_5" localSheetId="2">#REF!+#REF!+#REF!+#REF!+#REF!+#REF!+#REF!+#REF!+#REF!+#REF!+#REF!+#REF!+#REF!+#REF!+#REF!+#REF!+#REF!+#REF!+#REF!+#REF!+#REF!+#REF!+#REF!</definedName>
    <definedName name="SHARED_FORMULA_2_137_2_137_5">#REF!+#REF!+#REF!+#REF!+#REF!+#REF!+#REF!+#REF!+#REF!+#REF!+#REF!+#REF!+#REF!+#REF!+#REF!+#REF!+#REF!+#REF!+#REF!+#REF!+#REF!+#REF!+#REF!</definedName>
    <definedName name="SHARED_FORMULA_2_14_2_14_5" localSheetId="2">#REF!</definedName>
    <definedName name="SHARED_FORMULA_2_14_2_14_5">#REF!</definedName>
    <definedName name="SHARED_FORMULA_2_140_2_140_5" localSheetId="2">#REF!+#REF!+#REF!+#REF!+#REF!+#REF!+#REF!+#REF!+#REF!+#REF!+#REF!+#REF!+#REF!+#REF!+#REF!+#REF!+#REF!+#REF!+#REF!+#REF!+#REF!+#REF!</definedName>
    <definedName name="SHARED_FORMULA_2_140_2_140_5">#REF!+#REF!+#REF!+#REF!+#REF!+#REF!+#REF!+#REF!+#REF!+#REF!+#REF!+#REF!+#REF!+#REF!+#REF!+#REF!+#REF!+#REF!+#REF!+#REF!+#REF!+#REF!</definedName>
    <definedName name="SHARED_FORMULA_2_141_2_141_5" localSheetId="2">#REF!+#REF!+#REF!+#REF!+#REF!+#REF!+#REF!+#REF!+#REF!+#REF!+#REF!+#REF!+#REF!+#REF!+#REF!+#REF!+#REF!+#REF!+#REF!+#REF!+#REF!+#REF!</definedName>
    <definedName name="SHARED_FORMULA_2_141_2_141_5">#REF!+#REF!+#REF!+#REF!+#REF!+#REF!+#REF!+#REF!+#REF!+#REF!+#REF!+#REF!+#REF!+#REF!+#REF!+#REF!+#REF!+#REF!+#REF!+#REF!+#REF!+#REF!</definedName>
    <definedName name="SHARED_FORMULA_2_142_2_142_5" localSheetId="2">#REF!+#REF!+#REF!+#REF!+#REF!+#REF!+#REF!+#REF!+#REF!+#REF!+#REF!+#REF!+#REF!+#REF!+#REF!+#REF!+#REF!+#REF!+#REF!+#REF!+#REF!+#REF!</definedName>
    <definedName name="SHARED_FORMULA_2_142_2_142_5">#REF!+#REF!+#REF!+#REF!+#REF!+#REF!+#REF!+#REF!+#REF!+#REF!+#REF!+#REF!+#REF!+#REF!+#REF!+#REF!+#REF!+#REF!+#REF!+#REF!+#REF!+#REF!</definedName>
    <definedName name="SHARED_FORMULA_2_143_2_143_5" localSheetId="2">#REF!+#REF!+#REF!+#REF!+#REF!+#REF!+#REF!+#REF!+#REF!+#REF!+#REF!+#REF!+#REF!+#REF!+#REF!+#REF!+#REF!+#REF!+#REF!+#REF!+#REF!+#REF!</definedName>
    <definedName name="SHARED_FORMULA_2_143_2_143_5">#REF!+#REF!+#REF!+#REF!+#REF!+#REF!+#REF!+#REF!+#REF!+#REF!+#REF!+#REF!+#REF!+#REF!+#REF!+#REF!+#REF!+#REF!+#REF!+#REF!+#REF!+#REF!</definedName>
    <definedName name="SHARED_FORMULA_2_144_2_144_5" localSheetId="2">#REF!+#REF!+#REF!+#REF!+#REF!+#REF!+#REF!+#REF!+#REF!+#REF!+#REF!+#REF!+#REF!+#REF!+#REF!+#REF!+#REF!+#REF!+#REF!+#REF!+#REF!+#REF!</definedName>
    <definedName name="SHARED_FORMULA_2_144_2_144_5">#REF!+#REF!+#REF!+#REF!+#REF!+#REF!+#REF!+#REF!+#REF!+#REF!+#REF!+#REF!+#REF!+#REF!+#REF!+#REF!+#REF!+#REF!+#REF!+#REF!+#REF!+#REF!</definedName>
    <definedName name="SHARED_FORMULA_2_145_2_145_5" localSheetId="2">#REF!+#REF!+#REF!+#REF!+#REF!+#REF!+#REF!+#REF!+#REF!+#REF!+#REF!+#REF!+#REF!+#REF!+#REF!+#REF!+#REF!+#REF!+#REF!+#REF!+#REF!+#REF!</definedName>
    <definedName name="SHARED_FORMULA_2_145_2_145_5">#REF!+#REF!+#REF!+#REF!+#REF!+#REF!+#REF!+#REF!+#REF!+#REF!+#REF!+#REF!+#REF!+#REF!+#REF!+#REF!+#REF!+#REF!+#REF!+#REF!+#REF!+#REF!</definedName>
    <definedName name="SHARED_FORMULA_2_146_2_146_5" localSheetId="2">#REF!-#REF!</definedName>
    <definedName name="SHARED_FORMULA_2_146_2_146_5">#REF!-#REF!</definedName>
    <definedName name="SHARED_FORMULA_2_22_2_22_5" localSheetId="2">#REF!</definedName>
    <definedName name="SHARED_FORMULA_2_22_2_22_5">#REF!</definedName>
    <definedName name="SHARED_FORMULA_2_27_2_27_5" localSheetId="2">#REF!</definedName>
    <definedName name="SHARED_FORMULA_2_27_2_27_5">#REF!</definedName>
    <definedName name="SHARED_FORMULA_2_32_2_32_5" localSheetId="2">#REF!</definedName>
    <definedName name="SHARED_FORMULA_2_32_2_32_5">#REF!</definedName>
    <definedName name="SHARED_FORMULA_2_37_2_37_5" localSheetId="2">#REF!</definedName>
    <definedName name="SHARED_FORMULA_2_37_2_37_5">#REF!</definedName>
    <definedName name="SHARED_FORMULA_2_4_2_4_5" localSheetId="2">#REF!</definedName>
    <definedName name="SHARED_FORMULA_2_4_2_4_5">#REF!</definedName>
    <definedName name="SHARED_FORMULA_2_42_2_42_5" localSheetId="2">#REF!</definedName>
    <definedName name="SHARED_FORMULA_2_42_2_42_5">#REF!</definedName>
    <definedName name="SHARED_FORMULA_2_44_2_44_5" localSheetId="2">#REF!</definedName>
    <definedName name="SHARED_FORMULA_2_44_2_44_5">#REF!</definedName>
    <definedName name="SHARED_FORMULA_2_47_2_47_5" localSheetId="2">#REF!</definedName>
    <definedName name="SHARED_FORMULA_2_47_2_47_5">#REF!</definedName>
    <definedName name="SHARED_FORMULA_2_48_2_48_5" localSheetId="2">#REF!</definedName>
    <definedName name="SHARED_FORMULA_2_48_2_48_5">#REF!</definedName>
    <definedName name="SHARED_FORMULA_2_52_2_52_5" localSheetId="2">#REF!</definedName>
    <definedName name="SHARED_FORMULA_2_52_2_52_5">#REF!</definedName>
    <definedName name="SHARED_FORMULA_2_57_2_57_5" localSheetId="2">#REF!</definedName>
    <definedName name="SHARED_FORMULA_2_57_2_57_5">#REF!</definedName>
    <definedName name="SHARED_FORMULA_2_67_2_67_5" localSheetId="2">#REF!</definedName>
    <definedName name="SHARED_FORMULA_2_67_2_67_5">#REF!</definedName>
    <definedName name="SHARED_FORMULA_2_71_2_71_5" localSheetId="2">#REF!+#REF!+#REF!+#REF!</definedName>
    <definedName name="SHARED_FORMULA_2_71_2_71_5">#REF!+#REF!+#REF!+#REF!</definedName>
    <definedName name="SHARED_FORMULA_2_72_2_72_5" localSheetId="2">#REF!+#REF!+#REF!+#REF!</definedName>
    <definedName name="SHARED_FORMULA_2_72_2_72_5">#REF!+#REF!+#REF!+#REF!</definedName>
    <definedName name="SHARED_FORMULA_2_73_2_73_5" localSheetId="2">#REF!+#REF!+#REF!+#REF!</definedName>
    <definedName name="SHARED_FORMULA_2_73_2_73_5">#REF!+#REF!+#REF!+#REF!</definedName>
    <definedName name="SHARED_FORMULA_2_74_2_74_5" localSheetId="2">#REF!+#REF!+#REF!+#REF!</definedName>
    <definedName name="SHARED_FORMULA_2_74_2_74_5">#REF!+#REF!+#REF!+#REF!</definedName>
    <definedName name="SHARED_FORMULA_2_75_2_75_5" localSheetId="2">#REF!+#REF!+#REF!+#REF!</definedName>
    <definedName name="SHARED_FORMULA_2_75_2_75_5">#REF!+#REF!+#REF!+#REF!</definedName>
    <definedName name="SHARED_FORMULA_2_82_2_82_5" localSheetId="2">#REF!</definedName>
    <definedName name="SHARED_FORMULA_2_82_2_82_5">#REF!</definedName>
    <definedName name="SHARED_FORMULA_2_86_2_86_5" localSheetId="2">#REF!+#REF!</definedName>
    <definedName name="SHARED_FORMULA_2_86_2_86_5">#REF!+#REF!</definedName>
    <definedName name="SHARED_FORMULA_2_87_2_87_5" localSheetId="2">#REF!+#REF!</definedName>
    <definedName name="SHARED_FORMULA_2_87_2_87_5">#REF!+#REF!</definedName>
    <definedName name="SHARED_FORMULA_2_88_2_88_5" localSheetId="2">#REF!+#REF!</definedName>
    <definedName name="SHARED_FORMULA_2_88_2_88_5">#REF!+#REF!</definedName>
    <definedName name="SHARED_FORMULA_2_89_2_89_5" localSheetId="2">#REF!+#REF!</definedName>
    <definedName name="SHARED_FORMULA_2_89_2_89_5">#REF!+#REF!</definedName>
    <definedName name="SHARED_FORMULA_2_9_2_9_5" localSheetId="2">#REF!</definedName>
    <definedName name="SHARED_FORMULA_2_9_2_9_5">#REF!</definedName>
    <definedName name="SHARED_FORMULA_2_90_2_90_5" localSheetId="2">#REF!+#REF!</definedName>
    <definedName name="SHARED_FORMULA_2_90_2_90_5">#REF!+#REF!</definedName>
    <definedName name="SHARED_FORMULA_2_92_2_92_5" localSheetId="2">#REF!</definedName>
    <definedName name="SHARED_FORMULA_2_92_2_92_5">#REF!</definedName>
    <definedName name="SHARED_FORMULA_2_97_2_97_5" localSheetId="2">#REF!</definedName>
    <definedName name="SHARED_FORMULA_2_97_2_97_5">#REF!</definedName>
    <definedName name="SHARED_FORMULA_20_10_20_10_5" localSheetId="2">#REF!</definedName>
    <definedName name="SHARED_FORMULA_20_10_20_10_5">#REF!</definedName>
    <definedName name="SHARED_FORMULA_20_102_20_102_5" localSheetId="2">#REF!</definedName>
    <definedName name="SHARED_FORMULA_20_102_20_102_5">#REF!</definedName>
    <definedName name="SHARED_FORMULA_20_112_20_112_5" localSheetId="2">#REF!</definedName>
    <definedName name="SHARED_FORMULA_20_112_20_112_5">#REF!</definedName>
    <definedName name="SHARED_FORMULA_20_117_20_117_5" localSheetId="2">#REF!</definedName>
    <definedName name="SHARED_FORMULA_20_117_20_117_5">#REF!</definedName>
    <definedName name="SHARED_FORMULA_20_121_20_121_5" localSheetId="2">#REF!+#REF!+#REF!+#REF!</definedName>
    <definedName name="SHARED_FORMULA_20_121_20_121_5">#REF!+#REF!+#REF!+#REF!</definedName>
    <definedName name="SHARED_FORMULA_20_127_20_127_5" localSheetId="2">#REF!</definedName>
    <definedName name="SHARED_FORMULA_20_127_20_127_5">#REF!</definedName>
    <definedName name="SHARED_FORMULA_20_131_20_131_5" localSheetId="2">#REF!+#REF!+#REF!+#REF!+#REF!+#REF!+#REF!+#REF!+#REF!+#REF!+#REF!+#REF!+#REF!+#REF!+#REF!+#REF!+#REF!+#REF!+#REF!+#REF!+#REF!+#REF!+#REF!</definedName>
    <definedName name="SHARED_FORMULA_20_131_20_131_5">#REF!+#REF!+#REF!+#REF!+#REF!+#REF!+#REF!+#REF!+#REF!+#REF!+#REF!+#REF!+#REF!+#REF!+#REF!+#REF!+#REF!+#REF!+#REF!+#REF!+#REF!+#REF!+#REF!</definedName>
    <definedName name="SHARED_FORMULA_20_14_20_14_5" localSheetId="2">#REF!</definedName>
    <definedName name="SHARED_FORMULA_20_14_20_14_5">#REF!</definedName>
    <definedName name="SHARED_FORMULA_20_141_20_141_5" localSheetId="2">#REF!+#REF!+#REF!+#REF!+#REF!+#REF!+#REF!+#REF!+#REF!+#REF!+#REF!+#REF!+#REF!+#REF!+#REF!+#REF!+#REF!+#REF!+#REF!+#REF!+#REF!+#REF!</definedName>
    <definedName name="SHARED_FORMULA_20_141_20_141_5">#REF!+#REF!+#REF!+#REF!+#REF!+#REF!+#REF!+#REF!+#REF!+#REF!+#REF!+#REF!+#REF!+#REF!+#REF!+#REF!+#REF!+#REF!+#REF!+#REF!+#REF!+#REF!</definedName>
    <definedName name="SHARED_FORMULA_20_19_20_19_5" localSheetId="2">#REF!</definedName>
    <definedName name="SHARED_FORMULA_20_19_20_19_5">#REF!</definedName>
    <definedName name="SHARED_FORMULA_20_22_20_22_5" localSheetId="2">#REF!</definedName>
    <definedName name="SHARED_FORMULA_20_22_20_22_5">#REF!</definedName>
    <definedName name="SHARED_FORMULA_20_27_20_27_5" localSheetId="2">#REF!</definedName>
    <definedName name="SHARED_FORMULA_20_27_20_27_5">#REF!</definedName>
    <definedName name="SHARED_FORMULA_20_33_20_33_5" localSheetId="2">#REF!</definedName>
    <definedName name="SHARED_FORMULA_20_33_20_33_5">#REF!</definedName>
    <definedName name="SHARED_FORMULA_20_37_20_37_5" localSheetId="2">#REF!</definedName>
    <definedName name="SHARED_FORMULA_20_37_20_37_5">#REF!</definedName>
    <definedName name="SHARED_FORMULA_20_42_20_42_5" localSheetId="2">#REF!</definedName>
    <definedName name="SHARED_FORMULA_20_42_20_42_5">#REF!</definedName>
    <definedName name="SHARED_FORMULA_20_57_20_57_5" localSheetId="2">#REF!</definedName>
    <definedName name="SHARED_FORMULA_20_57_20_57_5">#REF!</definedName>
    <definedName name="SHARED_FORMULA_20_63_20_63_5" localSheetId="2">#REF!</definedName>
    <definedName name="SHARED_FORMULA_20_63_20_63_5">#REF!</definedName>
    <definedName name="SHARED_FORMULA_20_67_20_67_5" localSheetId="2">#REF!</definedName>
    <definedName name="SHARED_FORMULA_20_67_20_67_5">#REF!</definedName>
    <definedName name="SHARED_FORMULA_20_78_20_78_5" localSheetId="2">#REF!</definedName>
    <definedName name="SHARED_FORMULA_20_78_20_78_5">#REF!</definedName>
    <definedName name="SHARED_FORMULA_20_82_20_82_5" localSheetId="2">#REF!</definedName>
    <definedName name="SHARED_FORMULA_20_82_20_82_5">#REF!</definedName>
    <definedName name="SHARED_FORMULA_20_86_20_86_5" localSheetId="2">#REF!+#REF!</definedName>
    <definedName name="SHARED_FORMULA_20_86_20_86_5">#REF!+#REF!</definedName>
    <definedName name="SHARED_FORMULA_20_92_20_92_5" localSheetId="2">#REF!</definedName>
    <definedName name="SHARED_FORMULA_20_92_20_92_5">#REF!</definedName>
    <definedName name="SHARED_FORMULA_23_3_23_3_5" localSheetId="2">SUM(#REF!)-#REF!</definedName>
    <definedName name="SHARED_FORMULA_23_3_23_3_5">SUM(#REF!)-#REF!</definedName>
    <definedName name="SHARED_FORMULA_23_32_23_32_5" localSheetId="2">SUM(#REF!)-#REF!</definedName>
    <definedName name="SHARED_FORMULA_23_32_23_32_5">SUM(#REF!)-#REF!</definedName>
    <definedName name="SHARED_FORMULA_23_64_23_64_5" localSheetId="2">SUM(#REF!)-#REF!</definedName>
    <definedName name="SHARED_FORMULA_23_64_23_64_5">SUM(#REF!)-#REF!</definedName>
    <definedName name="SHARED_FORMULA_23_96_23_96_5" localSheetId="2">SUM(#REF!)-#REF!</definedName>
    <definedName name="SHARED_FORMULA_23_96_23_96_5">SUM(#REF!)-#REF!</definedName>
    <definedName name="SHARED_FORMULA_25_131_25_131_5" localSheetId="2">SUM(#REF!)-#REF!</definedName>
    <definedName name="SHARED_FORMULA_25_131_25_131_5">SUM(#REF!)-#REF!</definedName>
    <definedName name="SHARED_FORMULA_3_10_3_10_3" localSheetId="2">SUM(#REF!)</definedName>
    <definedName name="SHARED_FORMULA_3_10_3_10_3">SUM(#REF!)</definedName>
    <definedName name="SHARED_FORMULA_3_308_3_308_4" localSheetId="2">SUM(#REF!+#REF!+#REF!)</definedName>
    <definedName name="SHARED_FORMULA_3_308_3_308_4">SUM(#REF!+#REF!+#REF!)</definedName>
    <definedName name="SHARED_FORMULA_3_309_3_309_4" localSheetId="2">#REF!+#REF!+#REF!</definedName>
    <definedName name="SHARED_FORMULA_3_309_3_309_4">#REF!+#REF!+#REF!</definedName>
    <definedName name="SHARED_FORMULA_3_312_3_312_4" localSheetId="2">SUM(#REF!+#REF!+#REF!)</definedName>
    <definedName name="SHARED_FORMULA_3_312_3_312_4">SUM(#REF!+#REF!+#REF!)</definedName>
    <definedName name="SHARED_FORMULA_3_32_3_32_2" localSheetId="2">SUM(#REF!)</definedName>
    <definedName name="SHARED_FORMULA_3_32_3_32_2">SUM(#REF!)</definedName>
    <definedName name="SHARED_FORMULA_3_320_3_320_4" localSheetId="2">SUM(#REF!+#REF!+#REF!+#REF!)</definedName>
    <definedName name="SHARED_FORMULA_3_320_3_320_4">SUM(#REF!+#REF!+#REF!+#REF!)</definedName>
    <definedName name="SHARED_FORMULA_3_321_3_321_4" localSheetId="2">SUM(#REF!+#REF!+#REF!+#REF!)</definedName>
    <definedName name="SHARED_FORMULA_3_321_3_321_4">SUM(#REF!+#REF!+#REF!+#REF!)</definedName>
    <definedName name="SHARED_FORMULA_3_37_3_37_2" localSheetId="2">SUM(#REF!)</definedName>
    <definedName name="SHARED_FORMULA_3_37_3_37_2">SUM(#REF!)</definedName>
    <definedName name="SHARED_FORMULA_3_47_3_47_2" localSheetId="2">SUM(#REF!)</definedName>
    <definedName name="SHARED_FORMULA_3_47_3_47_2">SUM(#REF!)</definedName>
    <definedName name="SHARED_FORMULA_3_59_3_59_5" localSheetId="2">#REF!</definedName>
    <definedName name="SHARED_FORMULA_3_59_3_59_5">#REF!</definedName>
    <definedName name="SHARED_FORMULA_3_77_3_77_5" localSheetId="2">#REF!</definedName>
    <definedName name="SHARED_FORMULA_3_77_3_77_5">#REF!</definedName>
    <definedName name="SHARED_FORMULA_3_94_3_94_5" localSheetId="2">#REF!</definedName>
    <definedName name="SHARED_FORMULA_3_94_3_94_5">#REF!</definedName>
    <definedName name="SHARED_FORMULA_4_133_4_133_5" localSheetId="2">SUM(#REF!)-#REF!-#REF!-#REF!</definedName>
    <definedName name="SHARED_FORMULA_4_133_4_133_5">SUM(#REF!)-#REF!-#REF!-#REF!</definedName>
    <definedName name="SHARED_FORMULA_4_136_4_136_4" localSheetId="2">SUM(#REF!)</definedName>
    <definedName name="SHARED_FORMULA_4_136_4_136_4">SUM(#REF!)</definedName>
    <definedName name="SHARED_FORMULA_4_200_4_200_4" localSheetId="2">SUM(#REF!)</definedName>
    <definedName name="SHARED_FORMULA_4_200_4_200_4">SUM(#REF!)</definedName>
    <definedName name="SHARED_FORMULA_4_264_4_264_4" localSheetId="2">SUM(#REF!)</definedName>
    <definedName name="SHARED_FORMULA_4_264_4_264_4">SUM(#REF!)</definedName>
    <definedName name="SHARED_FORMULA_4_322_4_322_4" localSheetId="2">SUM(#REF!,#REF!,#REF!)</definedName>
    <definedName name="SHARED_FORMULA_4_322_4_322_4">SUM(#REF!,#REF!,#REF!)</definedName>
    <definedName name="SHARED_FORMULA_4_43_4_43_3" localSheetId="2">SUM(#REF!,#REF!,#REF!,#REF!,#REF!,#REF!,#REF!,#REF!,#REF!,#REF!,#REF!,#REF!,#REF!,#REF!)</definedName>
    <definedName name="SHARED_FORMULA_4_43_4_43_3">SUM(#REF!,#REF!,#REF!,#REF!,#REF!,#REF!,#REF!,#REF!,#REF!,#REF!,#REF!,#REF!,#REF!,#REF!)</definedName>
    <definedName name="SHARED_FORMULA_4_58_4_58_2" localSheetId="2">SUM(#REF!,#REF!,#REF!,#REF!,#REF!,#REF!,#REF!,#REF!,#REF!,#REF!,#REF!)</definedName>
    <definedName name="SHARED_FORMULA_4_58_4_58_2">SUM(#REF!,#REF!,#REF!,#REF!,#REF!,#REF!,#REF!,#REF!,#REF!,#REF!,#REF!)</definedName>
    <definedName name="SHARED_FORMULA_4_73_4_73_4" localSheetId="2">SUM(#REF!)</definedName>
    <definedName name="SHARED_FORMULA_4_73_4_73_4">SUM(#REF!)</definedName>
    <definedName name="SHARED_FORMULA_4_8_4_8_4" localSheetId="2">SUM(#REF!)</definedName>
    <definedName name="SHARED_FORMULA_4_8_4_8_4">SUM(#REF!)</definedName>
    <definedName name="SHARED_FORMULA_4_9_4_9_3" localSheetId="2">SUM(#REF!)</definedName>
    <definedName name="SHARED_FORMULA_4_9_4_9_3">SUM(#REF!)</definedName>
    <definedName name="SHARED_FORMULA_5_108_5_108_5" localSheetId="2">#REF!</definedName>
    <definedName name="SHARED_FORMULA_5_108_5_108_5">#REF!</definedName>
    <definedName name="SHARED_FORMULA_5_109_5_109_5" localSheetId="2">#REF!</definedName>
    <definedName name="SHARED_FORMULA_5_109_5_109_5">#REF!</definedName>
    <definedName name="SHARED_FORMULA_5_129_5_129_5" localSheetId="2">#REF!</definedName>
    <definedName name="SHARED_FORMULA_5_129_5_129_5">#REF!</definedName>
    <definedName name="SHARED_FORMULA_5_19_5_19_5" localSheetId="2">#REF!</definedName>
    <definedName name="SHARED_FORMULA_5_19_5_19_5">#REF!</definedName>
    <definedName name="SHARED_FORMULA_5_28_5_28_5" localSheetId="2">#REF!</definedName>
    <definedName name="SHARED_FORMULA_5_28_5_28_5">#REF!</definedName>
    <definedName name="SHARED_FORMULA_5_288_5_288_4" localSheetId="2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9_5_289_4" localSheetId="2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35_5_35_5" localSheetId="2">#REF!</definedName>
    <definedName name="SHARED_FORMULA_5_35_5_35_5">#REF!</definedName>
    <definedName name="SHARED_FORMULA_5_69_5_69_5" localSheetId="2">#REF!</definedName>
    <definedName name="SHARED_FORMULA_5_69_5_69_5">#REF!</definedName>
    <definedName name="SHARED_FORMULA_5_7_5_7_5" localSheetId="2">#REF!</definedName>
    <definedName name="SHARED_FORMULA_5_7_5_7_5">#REF!</definedName>
    <definedName name="SHARED_FORMULA_6_5_6_5_0" localSheetId="2">#REF!/#REF!*100</definedName>
    <definedName name="SHARED_FORMULA_6_5_6_5_0">#REF!/#REF!*100</definedName>
    <definedName name="SHARED_FORMULA_7_62_7_62_5" localSheetId="2">#REF!</definedName>
    <definedName name="SHARED_FORMULA_7_62_7_62_5">#REF!</definedName>
    <definedName name="SHARED_FORMULA_7_82_7_82_5" localSheetId="2">#REF!</definedName>
    <definedName name="SHARED_FORMULA_7_82_7_82_5">#REF!</definedName>
    <definedName name="SHARED_FORMULA_7_93_7_93_5" localSheetId="2">#REF!</definedName>
    <definedName name="SHARED_FORMULA_7_93_7_93_5">#REF!</definedName>
    <definedName name="SHARED_FORMULA_8_48_8_48_5" localSheetId="2">#REF!</definedName>
    <definedName name="SHARED_FORMULA_8_48_8_48_5">#REF!</definedName>
    <definedName name="SHARED_FORMULA_9_112_9_112_5" localSheetId="2">#REF!</definedName>
    <definedName name="SHARED_FORMULA_9_112_9_112_5">#REF!</definedName>
    <definedName name="SHARED_FORMULA_9_118_9_118_5" localSheetId="2">#REF!</definedName>
    <definedName name="SHARED_FORMULA_9_118_9_118_5">#REF!</definedName>
    <definedName name="SHARED_FORMULA_9_44_9_44_5" localSheetId="2">#REF!</definedName>
    <definedName name="SHARED_FORMULA_9_44_9_44_5">#REF!</definedName>
    <definedName name="SHARED_FORMULA_9_53_9_53_5" localSheetId="2">#REF!</definedName>
    <definedName name="SHARED_FORMULA_9_53_9_53_5">#REF!</definedName>
    <definedName name="SHARED_FORMULA_9_77_9_77_5" localSheetId="2">#REF!</definedName>
    <definedName name="SHARED_FORMULA_9_77_9_77_5">#REF!</definedName>
    <definedName name="SHARED_FORMULA_9_98_9_98_5" localSheetId="2">#REF!</definedName>
    <definedName name="SHARED_FORMULA_9_98_9_98_5">#REF!</definedName>
    <definedName name="x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3" l="1"/>
  <c r="C16" i="28" l="1"/>
  <c r="C9" i="28"/>
  <c r="D14" i="28"/>
  <c r="F14" i="28" s="1"/>
  <c r="H14" i="28" s="1"/>
  <c r="B10" i="2"/>
  <c r="C10" i="1"/>
  <c r="N36" i="28"/>
  <c r="L8" i="28"/>
  <c r="M8" i="28" s="1"/>
  <c r="N8" i="28" s="1"/>
  <c r="L9" i="28"/>
  <c r="M9" i="28" s="1"/>
  <c r="N9" i="28" s="1"/>
  <c r="L11" i="28"/>
  <c r="M11" i="28" s="1"/>
  <c r="N11" i="28" s="1"/>
  <c r="L15" i="28"/>
  <c r="M15" i="28" s="1"/>
  <c r="N15" i="28" s="1"/>
  <c r="L17" i="28"/>
  <c r="M17" i="28" s="1"/>
  <c r="N17" i="28" s="1"/>
  <c r="L22" i="28"/>
  <c r="M22" i="28" s="1"/>
  <c r="N22" i="28" s="1"/>
  <c r="L37" i="28"/>
  <c r="M37" i="28" s="1"/>
  <c r="N37" i="28" s="1"/>
  <c r="L42" i="28"/>
  <c r="M42" i="28" s="1"/>
  <c r="N42" i="28" s="1"/>
  <c r="L44" i="28"/>
  <c r="M44" i="28" s="1"/>
  <c r="N44" i="28" s="1"/>
  <c r="L6" i="28"/>
  <c r="M6" i="28" s="1"/>
  <c r="N6" i="28" s="1"/>
  <c r="D7" i="28"/>
  <c r="F7" i="28" s="1"/>
  <c r="H7" i="28" s="1"/>
  <c r="D8" i="28"/>
  <c r="F8" i="28" s="1"/>
  <c r="H8" i="28" s="1"/>
  <c r="D10" i="28"/>
  <c r="F10" i="28" s="1"/>
  <c r="H10" i="28" s="1"/>
  <c r="D11" i="28"/>
  <c r="F11" i="28" s="1"/>
  <c r="H11" i="28" s="1"/>
  <c r="D13" i="28"/>
  <c r="F13" i="28" s="1"/>
  <c r="H13" i="28" s="1"/>
  <c r="D18" i="28"/>
  <c r="F18" i="28" s="1"/>
  <c r="H18" i="28" s="1"/>
  <c r="D20" i="28"/>
  <c r="F20" i="28" s="1"/>
  <c r="H20" i="28" s="1"/>
  <c r="D21" i="28"/>
  <c r="F21" i="28" s="1"/>
  <c r="H21" i="28" s="1"/>
  <c r="D22" i="28"/>
  <c r="F22" i="28" s="1"/>
  <c r="H22" i="28" s="1"/>
  <c r="D23" i="28"/>
  <c r="F23" i="28" s="1"/>
  <c r="H23" i="28" s="1"/>
  <c r="D25" i="28"/>
  <c r="F25" i="28" s="1"/>
  <c r="H25" i="28" s="1"/>
  <c r="D26" i="28"/>
  <c r="F26" i="28" s="1"/>
  <c r="H26" i="28" s="1"/>
  <c r="D32" i="28"/>
  <c r="F32" i="28" s="1"/>
  <c r="H32" i="28" s="1"/>
  <c r="D33" i="28"/>
  <c r="F33" i="28" s="1"/>
  <c r="H33" i="28" s="1"/>
  <c r="D40" i="28"/>
  <c r="F40" i="28" s="1"/>
  <c r="H40" i="28" s="1"/>
  <c r="D44" i="28"/>
  <c r="F44" i="28" s="1"/>
  <c r="H44" i="28" s="1"/>
  <c r="D6" i="28"/>
  <c r="F6" i="28" s="1"/>
  <c r="H6" i="28" s="1"/>
  <c r="D31" i="2"/>
  <c r="D36" i="2" s="1"/>
  <c r="K35" i="28"/>
  <c r="K46" i="28" s="1"/>
  <c r="L46" i="28" s="1"/>
  <c r="M46" i="28" s="1"/>
  <c r="N46" i="28" s="1"/>
  <c r="C35" i="28"/>
  <c r="N21" i="27"/>
  <c r="N22" i="27"/>
  <c r="N23" i="27"/>
  <c r="N24" i="27"/>
  <c r="N25" i="27"/>
  <c r="N26" i="27"/>
  <c r="N27" i="27"/>
  <c r="M28" i="27"/>
  <c r="L28" i="27"/>
  <c r="K28" i="27"/>
  <c r="J28" i="27"/>
  <c r="I28" i="27"/>
  <c r="H28" i="27"/>
  <c r="G28" i="27"/>
  <c r="F28" i="27"/>
  <c r="E28" i="27"/>
  <c r="D28" i="27"/>
  <c r="C28" i="27"/>
  <c r="B28" i="27"/>
  <c r="B14" i="27"/>
  <c r="C14" i="27"/>
  <c r="D14" i="27"/>
  <c r="E14" i="27"/>
  <c r="F14" i="27"/>
  <c r="G14" i="27"/>
  <c r="H14" i="27"/>
  <c r="I14" i="27"/>
  <c r="J14" i="27"/>
  <c r="K14" i="27"/>
  <c r="L14" i="27"/>
  <c r="M14" i="27"/>
  <c r="N13" i="27"/>
  <c r="N12" i="27"/>
  <c r="N11" i="27"/>
  <c r="N10" i="27"/>
  <c r="N9" i="27"/>
  <c r="N8" i="27"/>
  <c r="B55" i="2"/>
  <c r="B63" i="2" s="1"/>
  <c r="B35" i="2"/>
  <c r="B17" i="2"/>
  <c r="D63" i="2"/>
  <c r="F14" i="1"/>
  <c r="F36" i="1" s="1"/>
  <c r="F48" i="1" s="1"/>
  <c r="C17" i="1"/>
  <c r="B9" i="12"/>
  <c r="B8" i="12" s="1"/>
  <c r="B17" i="12"/>
  <c r="B22" i="12"/>
  <c r="B20" i="12" s="1"/>
  <c r="B26" i="12"/>
  <c r="B29" i="12"/>
  <c r="B34" i="12"/>
  <c r="B37" i="12"/>
  <c r="B41" i="12"/>
  <c r="B52" i="12"/>
  <c r="B55" i="12"/>
  <c r="B58" i="12"/>
  <c r="B78" i="12" s="1"/>
  <c r="B63" i="12"/>
  <c r="B61" i="12" s="1"/>
  <c r="B68" i="12"/>
  <c r="B66" i="12" s="1"/>
  <c r="B73" i="12"/>
  <c r="B71" i="12" s="1"/>
  <c r="D9" i="28"/>
  <c r="F9" i="28" s="1"/>
  <c r="H9" i="28" s="1"/>
  <c r="L13" i="28"/>
  <c r="M13" i="28" s="1"/>
  <c r="N13" i="28" s="1"/>
  <c r="D16" i="28"/>
  <c r="F16" i="28" s="1"/>
  <c r="H16" i="28" s="1"/>
  <c r="B56" i="2"/>
  <c r="B31" i="2" l="1"/>
  <c r="B36" i="2" s="1"/>
  <c r="B65" i="2" s="1"/>
  <c r="B46" i="12"/>
  <c r="N28" i="27"/>
  <c r="N14" i="27"/>
  <c r="D65" i="2"/>
  <c r="B76" i="12"/>
  <c r="B80" i="12" s="1"/>
  <c r="C46" i="28"/>
  <c r="D46" i="28" s="1"/>
  <c r="F46" i="28" s="1"/>
  <c r="H46" i="28" s="1"/>
  <c r="C37" i="28"/>
  <c r="D37" i="28" s="1"/>
  <c r="F37" i="28" s="1"/>
  <c r="H37" i="28" s="1"/>
  <c r="L35" i="28"/>
  <c r="M35" i="28" s="1"/>
  <c r="N35" i="28" s="1"/>
  <c r="D35" i="28"/>
  <c r="F35" i="28" s="1"/>
  <c r="H35" i="28" s="1"/>
  <c r="C36" i="1"/>
  <c r="C38" i="1" s="1"/>
  <c r="B32" i="2"/>
  <c r="B50" i="12"/>
  <c r="C48" i="1" l="1"/>
</calcChain>
</file>

<file path=xl/sharedStrings.xml><?xml version="1.0" encoding="utf-8"?>
<sst xmlns="http://schemas.openxmlformats.org/spreadsheetml/2006/main" count="340" uniqueCount="173">
  <si>
    <t>Bevételi előirányzat</t>
  </si>
  <si>
    <t>Kiadási előirányzat</t>
  </si>
  <si>
    <t>Megnevezés</t>
  </si>
  <si>
    <t>Eredeti</t>
  </si>
  <si>
    <t xml:space="preserve">Eredeti </t>
  </si>
  <si>
    <t>Állami támogatás</t>
  </si>
  <si>
    <t>Személyi juttatások</t>
  </si>
  <si>
    <t>Működési célú támogatások (államháztartáson belülről)</t>
  </si>
  <si>
    <t>Vissza nem térítendő támogatások</t>
  </si>
  <si>
    <t>Munkaadókat terhelő járulékok és szociális hozzájárulási adó</t>
  </si>
  <si>
    <t>Közhatalmi bevételek</t>
  </si>
  <si>
    <t>Dologi kiadások</t>
  </si>
  <si>
    <t>Vagyoni típusú adók</t>
  </si>
  <si>
    <t>Termékek és szolgáltatások</t>
  </si>
  <si>
    <t>Ellátottak pénzbeli juttatásai</t>
  </si>
  <si>
    <t>Fogyasztási adó</t>
  </si>
  <si>
    <t>Késedelmi pótlék</t>
  </si>
  <si>
    <t>Egyéb működési kiadások</t>
  </si>
  <si>
    <t>Bírság</t>
  </si>
  <si>
    <t>Visszatérítendő támogatások és kölcsönök</t>
  </si>
  <si>
    <t>Egyéb működési célú támogatások (vissza nem térítendő)</t>
  </si>
  <si>
    <t>Működési bevételek</t>
  </si>
  <si>
    <t>Működési tartalékok</t>
  </si>
  <si>
    <t>Áru és készletértékesítés (a döntést követő 3 hónap utáni föld- és ingatlan értékesítés)</t>
  </si>
  <si>
    <t xml:space="preserve"> - Általános tartalék</t>
  </si>
  <si>
    <t>Szolgáltatások ellenértéke</t>
  </si>
  <si>
    <t xml:space="preserve"> - Működési tartalék</t>
  </si>
  <si>
    <t>Közvetített szolgáltatások ellenértéke</t>
  </si>
  <si>
    <t xml:space="preserve"> - Működési céltartalék</t>
  </si>
  <si>
    <t>Tulajdonosi bevételek</t>
  </si>
  <si>
    <t>Ellátási díjak</t>
  </si>
  <si>
    <t>ÁFA bevétel</t>
  </si>
  <si>
    <t>Beruházási kiadások</t>
  </si>
  <si>
    <t>Felújítási kiadások</t>
  </si>
  <si>
    <t>Felhalmozási bevételek</t>
  </si>
  <si>
    <t>Ingatlan értékesítés</t>
  </si>
  <si>
    <t>Egyéb felhalmozási kiadások</t>
  </si>
  <si>
    <t>Működési célú átvett pénzeszközök (államháztartáson kívülről)</t>
  </si>
  <si>
    <t>Egyéb felhalmozási célú támogatások (vissza nem térítendő)</t>
  </si>
  <si>
    <t>Felhalmozási tartalékok</t>
  </si>
  <si>
    <t xml:space="preserve"> - Felhalmozási tartalék</t>
  </si>
  <si>
    <t>- Felhalmozási céltartalék</t>
  </si>
  <si>
    <t>KÖLTSÉGVETÉSI BEVÉTELEK ÖSSZESEN:</t>
  </si>
  <si>
    <t>KÖLTSÉGVETÉSI KIADÁSOK ÖSSZESEN:</t>
  </si>
  <si>
    <t xml:space="preserve">Költségvetési egyenleg: </t>
  </si>
  <si>
    <t>Hiteltörlesztés</t>
  </si>
  <si>
    <t xml:space="preserve">  </t>
  </si>
  <si>
    <t>Hitelfelvétel megkötött szerződés alapján</t>
  </si>
  <si>
    <t>Előző évi költségvetési maradványának igénybevétele</t>
  </si>
  <si>
    <t>Irányítószervi támogatás folyósítás</t>
  </si>
  <si>
    <t>Irányító szervi támogatás folyósítása</t>
  </si>
  <si>
    <t>FINANSZÍROZÁSI BEVÉTELEK ÖSSZESEN:</t>
  </si>
  <si>
    <t>FINANSZÍROZÁSI KIADÁSOK ÖSSZESEN:</t>
  </si>
  <si>
    <t>BEVÉTELEK MINDÖSSZESEN</t>
  </si>
  <si>
    <t>KIADÁSOK MINDÖSSZESEN</t>
  </si>
  <si>
    <t>Járulékok</t>
  </si>
  <si>
    <t>Egyéb működési kiadás</t>
  </si>
  <si>
    <t>Visszatérítendő támogatás és kölcsön</t>
  </si>
  <si>
    <t>Egyéb működési célú támogatás (vissza nem térítendő)</t>
  </si>
  <si>
    <t>Felhalmozási kiadásokra átcsoportosított (-)</t>
  </si>
  <si>
    <t xml:space="preserve">Egyéb működési bevételből </t>
  </si>
  <si>
    <t>Költségvetési bevételek összesen:</t>
  </si>
  <si>
    <t>Költségvetési kiadások összesen:</t>
  </si>
  <si>
    <t>Egyenleg:</t>
  </si>
  <si>
    <t>Irányítószervi támogatás folyósítása</t>
  </si>
  <si>
    <t>Irányítószervi támogatás</t>
  </si>
  <si>
    <t>Finanszírozási bevételek</t>
  </si>
  <si>
    <t>Finanszírozási kiadások</t>
  </si>
  <si>
    <t>Mindösszesen:</t>
  </si>
  <si>
    <t>Beruházás</t>
  </si>
  <si>
    <t xml:space="preserve">Ingatlanok értékesítése </t>
  </si>
  <si>
    <t>Felújítás</t>
  </si>
  <si>
    <t>Egyéb felhalmozási kiadás</t>
  </si>
  <si>
    <t>Működési bevételekből átcsoportosított</t>
  </si>
  <si>
    <t>Egyéb működési bevételből</t>
  </si>
  <si>
    <t xml:space="preserve"> - Felhalmozási céltartalék</t>
  </si>
  <si>
    <t>Hiány finanszírozása belső forrásból:</t>
  </si>
  <si>
    <t>Hiány finanszírozása külső forrásból:</t>
  </si>
  <si>
    <t>Mindösszesen bevételek:</t>
  </si>
  <si>
    <t>Mindösszesen kiadások:</t>
  </si>
  <si>
    <t>Összesen</t>
  </si>
  <si>
    <t>Kiadások</t>
  </si>
  <si>
    <t>Tata</t>
  </si>
  <si>
    <t>Mindösszesen</t>
  </si>
  <si>
    <t>E Ft-ban</t>
  </si>
  <si>
    <t>ÖNKORMÁNYZAT</t>
  </si>
  <si>
    <t>TATAI KÖZÖS ÖNKORMÁNYZATI HIVATAL</t>
  </si>
  <si>
    <t>2016. évi kapott visszatérítendő és vissza nem térítendő támogatások és pénzeszközátvételek alakulása Tata Város Önkormányzatánál és a Tatai Közös Önkormányzati Hivatalnál</t>
  </si>
  <si>
    <t>Működési célú támogatások államháztartáson belülről (vissza nem térítendő)</t>
  </si>
  <si>
    <t>Tatai Kistérségi Többcélú Társulástól (belső ellenőrzéshez, infrastrukturális háttér biztosításához)</t>
  </si>
  <si>
    <t>Munkaügyi Központtól közfoglalkoztatás, téli közfoglalkoztatás, egyéb támogatására</t>
  </si>
  <si>
    <t>Működési célú visszatérítendő támogatások, kölcsönök visszatérülése államháztartáson belülről</t>
  </si>
  <si>
    <t>Működési célú támogatások államháztartások belülről (vissza nem térítendő, és visszatérítendő)</t>
  </si>
  <si>
    <t>Működési célú támogatások államháztartáson kívülről (vissza nem térítendő)</t>
  </si>
  <si>
    <t>Működési célú visszatérítendő támogatások, kölcsönök visszatérülése államháztartáson kívülről</t>
  </si>
  <si>
    <t>Víz-Zene-Virág Fesztivál Egyesületnek nyújtott rövid lejáratú kölcsön visszafizetése</t>
  </si>
  <si>
    <t>Tatai Fényes fürdő Kft.-nek nyújtott kölcsön visszafizetése</t>
  </si>
  <si>
    <t>Működési célú átvett pénzeszköz államháztartások kívülről (vissza nem térítendő, és visszatérítendő)</t>
  </si>
  <si>
    <t>Felhalmozási célú támogatások államháztartáson belülről (vissza nem térítendő)</t>
  </si>
  <si>
    <t>Felhalmozási célú visszatérítendő támogatások, kölcsönök visszatérülése államháztartáson belülről</t>
  </si>
  <si>
    <t>Felhalmozási célú támogatások államháztartáson belülről (vissza nem térítendő és visszatérítendő)</t>
  </si>
  <si>
    <t>Felhalmozási célú átvett pénzeszközök államháztartáson kívülről (vissza nem térítendő)</t>
  </si>
  <si>
    <t>Felhalmozási célú visszatérítendő támogatások, kölcsönök visszatérülése államháztartáson kívülről</t>
  </si>
  <si>
    <t>Kamatmentes lakossági kölcsön visszafizetése</t>
  </si>
  <si>
    <t>Értékvédelmi feladatokra háztartásnak adott kölcsön visszatérülése</t>
  </si>
  <si>
    <t>Felhalmozási célú garancia és kezességvállalásból származó bevétel államháztartáson kívülről</t>
  </si>
  <si>
    <t>Tata Tóparti Viziközmű társulatnak vállalt kezesség visszatérülése</t>
  </si>
  <si>
    <t>Felhalmozási célú átvett pénzeszközök államháztartáson kívülről (vissza nem térítendő és visszatérítendő)</t>
  </si>
  <si>
    <t>ÖNKORMÁNYZATI TÁMOGATÁSOK ÉS ÁTVETT PÉNZESZKÖZÖK (VISSZATÉRÍTENDŐ ÉS VISSZA NEM TÉRÍTENDŐ) MINDÖSSZESEN:</t>
  </si>
  <si>
    <t>Munkáltatói kölcsön visszafizetése</t>
  </si>
  <si>
    <t>Dunaalmás</t>
  </si>
  <si>
    <t>Dunaalmás Önkormányzatától</t>
  </si>
  <si>
    <t>Neszmély</t>
  </si>
  <si>
    <t>Neszmély Önkormányzatától</t>
  </si>
  <si>
    <t>Dunaszentmiklós</t>
  </si>
  <si>
    <t>Dunaszentmiklós Önkormányzatától</t>
  </si>
  <si>
    <t>Működési célú támogatások és átvett pénzeszközök (vissza nem térítendő) összesen:</t>
  </si>
  <si>
    <t>Felhalmozási célú támogatások és átvett pénzeszközök összesen:</t>
  </si>
  <si>
    <t>KÖZÖS ÖNKORMÁNYZATI HIVATALI TÁMOGATÁSOK ÉS ÁTVETT PÉNZESZKÖZÖK (VISSZATÉRÍTENDŐ ÉS VISSZA NEM TÉRÍTENDŐ) MINDÖSSZESEN:</t>
  </si>
  <si>
    <t>Költségvetési szervek megnevezése</t>
  </si>
  <si>
    <t>Engedélyezett létszám (fő)</t>
  </si>
  <si>
    <t>Önkormányzati közfoglalkoztatottak éves létszám-erőirányzata</t>
  </si>
  <si>
    <t>Eredeti átlag létszám</t>
  </si>
  <si>
    <t>Hosszabb időtartamú közfoglalkoztatás</t>
  </si>
  <si>
    <t>Összesen:</t>
  </si>
  <si>
    <t>Adósságot keletkeztető ügyletek</t>
  </si>
  <si>
    <t xml:space="preserve">törlesztés </t>
  </si>
  <si>
    <t>kamat</t>
  </si>
  <si>
    <t>Tartozás 2017.</t>
  </si>
  <si>
    <t>Tartozás 2018.</t>
  </si>
  <si>
    <t>Tartozás 2019.</t>
  </si>
  <si>
    <t>Tartozás 2020.</t>
  </si>
  <si>
    <t>Tartozás 2021.</t>
  </si>
  <si>
    <t>Tartozás 2022.</t>
  </si>
  <si>
    <t>Tartozás 2023.</t>
  </si>
  <si>
    <t>Tartozás 2024.</t>
  </si>
  <si>
    <t>Egyéb bevétel</t>
  </si>
  <si>
    <t>Áru- és készletértékesítés</t>
  </si>
  <si>
    <t>Bevételek</t>
  </si>
  <si>
    <t>01. hó</t>
  </si>
  <si>
    <t>02. hó</t>
  </si>
  <si>
    <t>03. hó</t>
  </si>
  <si>
    <t>04. hó</t>
  </si>
  <si>
    <t>05. hó</t>
  </si>
  <si>
    <t>06. hó</t>
  </si>
  <si>
    <t>07. hó</t>
  </si>
  <si>
    <t>08. hó</t>
  </si>
  <si>
    <t>09. hó</t>
  </si>
  <si>
    <t>10. hó</t>
  </si>
  <si>
    <t>11. hó</t>
  </si>
  <si>
    <t>12. hó</t>
  </si>
  <si>
    <t>Műk.célú tám.áh.bel.</t>
  </si>
  <si>
    <t>Járulékok és szoc.hj.</t>
  </si>
  <si>
    <t>Ellát.pénzbeni jutt.</t>
  </si>
  <si>
    <t>Egyéb műk.célú kiad.</t>
  </si>
  <si>
    <t>Tartalék</t>
  </si>
  <si>
    <t>Beruházások</t>
  </si>
  <si>
    <t xml:space="preserve">Áru és készletértékesítés </t>
  </si>
  <si>
    <t xml:space="preserve"> </t>
  </si>
  <si>
    <t xml:space="preserve">Felhalmozási célú átvett pénzeszközök </t>
  </si>
  <si>
    <t>lakásépítés kölcsön visszatérítése</t>
  </si>
  <si>
    <t>Felhalmozási célú átvett pénzeszközök</t>
  </si>
  <si>
    <t>lakásépítési kölcsön visszatérítése</t>
  </si>
  <si>
    <t>Felh.c. tám.</t>
  </si>
  <si>
    <t xml:space="preserve">5 sz.melléklet </t>
  </si>
  <si>
    <t>6 sz.melléklet</t>
  </si>
  <si>
    <t xml:space="preserve"> Tokod Nagyközség Roma Nemzetiségi Önkormányzata költégvetési évet követő három év tervszámainak mérlege (E Ft-ban)</t>
  </si>
  <si>
    <t>Tokod Nagyközség Roma Nemzetiségi Önkormányzat engedélyezett létszáma</t>
  </si>
  <si>
    <t xml:space="preserve"> Tokod Nagyközség Roma Nemzetiségi Önkormányzatának 2022. évi közgazdasági mérlege (E Ft-ban)</t>
  </si>
  <si>
    <t>2022. évi működési célú bevételek és kiadások mérlege (E Ft-ban)</t>
  </si>
  <si>
    <t>2022. évi felhalmozási célú bevételek és kiadások mérlege (E Ft-ban)</t>
  </si>
  <si>
    <t>Tokod Nagyközség Roma Nemezetiségi Önkormányzata nem rendelkezik 2022 évben adósságot keletkeztető ügylettel</t>
  </si>
  <si>
    <t>Tokod Nagyközség Roma Nemzetiségi Önkormányzata  2022. évi előirányzatfelhalhasználási ütemterve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</si>
</sst>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9" x14ac:knownFonts="1"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i/>
      <sz val="11"/>
      <name val="Times New Roman"/>
      <family val="1"/>
      <charset val="238"/>
    </font>
    <font>
      <i/>
      <sz val="11"/>
      <name val="Times New Roman CE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11"/>
      <name val="Times New Roman CE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b/>
      <i/>
      <sz val="10"/>
      <name val="Times New Roman"/>
      <family val="1"/>
      <charset val="238"/>
    </font>
    <font>
      <b/>
      <i/>
      <sz val="10"/>
      <name val="Arial"/>
      <family val="2"/>
      <charset val="238"/>
    </font>
    <font>
      <b/>
      <u/>
      <sz val="10"/>
      <name val="Times New Roman"/>
      <family val="1"/>
      <charset val="238"/>
    </font>
    <font>
      <b/>
      <u/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name val="Arial CE"/>
      <family val="2"/>
      <charset val="238"/>
    </font>
    <font>
      <b/>
      <sz val="11"/>
      <name val="Times New Roman CE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7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</borders>
  <cellStyleXfs count="5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43" fillId="0" borderId="0"/>
    <xf numFmtId="0" fontId="14" fillId="0" borderId="0"/>
    <xf numFmtId="0" fontId="15" fillId="0" borderId="0"/>
    <xf numFmtId="0" fontId="14" fillId="0" borderId="0"/>
    <xf numFmtId="0" fontId="43" fillId="0" borderId="0"/>
    <xf numFmtId="0" fontId="43" fillId="23" borderId="7" applyNumberFormat="0" applyAlignment="0" applyProtection="0"/>
    <xf numFmtId="0" fontId="16" fillId="20" borderId="8" applyNumberFormat="0" applyAlignment="0" applyProtection="0"/>
    <xf numFmtId="0" fontId="43" fillId="0" borderId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273">
    <xf numFmtId="0" fontId="0" fillId="0" borderId="0" xfId="0"/>
    <xf numFmtId="0" fontId="20" fillId="0" borderId="0" xfId="0" applyFont="1"/>
    <xf numFmtId="3" fontId="20" fillId="0" borderId="0" xfId="0" applyNumberFormat="1" applyFont="1"/>
    <xf numFmtId="0" fontId="21" fillId="0" borderId="0" xfId="0" applyFont="1"/>
    <xf numFmtId="3" fontId="21" fillId="0" borderId="10" xfId="0" applyNumberFormat="1" applyFont="1" applyBorder="1" applyAlignment="1">
      <alignment horizontal="center" vertical="center" wrapText="1"/>
    </xf>
    <xf numFmtId="3" fontId="21" fillId="0" borderId="11" xfId="0" applyNumberFormat="1" applyFont="1" applyBorder="1" applyAlignment="1">
      <alignment horizontal="center" vertical="center" wrapText="1"/>
    </xf>
    <xf numFmtId="0" fontId="21" fillId="0" borderId="12" xfId="0" applyFont="1" applyBorder="1" applyAlignment="1"/>
    <xf numFmtId="0" fontId="21" fillId="0" borderId="13" xfId="0" applyFont="1" applyBorder="1" applyAlignment="1"/>
    <xf numFmtId="3" fontId="21" fillId="0" borderId="13" xfId="0" applyNumberFormat="1" applyFont="1" applyBorder="1"/>
    <xf numFmtId="0" fontId="21" fillId="0" borderId="13" xfId="0" applyFont="1" applyBorder="1"/>
    <xf numFmtId="0" fontId="20" fillId="0" borderId="13" xfId="0" applyFont="1" applyBorder="1"/>
    <xf numFmtId="3" fontId="21" fillId="0" borderId="14" xfId="0" applyNumberFormat="1" applyFont="1" applyBorder="1" applyAlignment="1"/>
    <xf numFmtId="0" fontId="21" fillId="0" borderId="15" xfId="0" applyFont="1" applyBorder="1" applyAlignment="1">
      <alignment horizontal="left"/>
    </xf>
    <xf numFmtId="3" fontId="21" fillId="0" borderId="16" xfId="0" applyNumberFormat="1" applyFont="1" applyBorder="1"/>
    <xf numFmtId="0" fontId="21" fillId="0" borderId="16" xfId="0" applyFont="1" applyBorder="1"/>
    <xf numFmtId="0" fontId="20" fillId="0" borderId="16" xfId="0" applyFont="1" applyBorder="1"/>
    <xf numFmtId="3" fontId="21" fillId="0" borderId="17" xfId="0" applyNumberFormat="1" applyFont="1" applyBorder="1"/>
    <xf numFmtId="3" fontId="21" fillId="0" borderId="18" xfId="0" applyNumberFormat="1" applyFont="1" applyBorder="1"/>
    <xf numFmtId="0" fontId="20" fillId="0" borderId="16" xfId="0" applyFont="1" applyBorder="1" applyAlignment="1"/>
    <xf numFmtId="3" fontId="20" fillId="0" borderId="16" xfId="0" applyNumberFormat="1" applyFont="1" applyBorder="1"/>
    <xf numFmtId="0" fontId="20" fillId="0" borderId="15" xfId="0" applyFont="1" applyBorder="1"/>
    <xf numFmtId="0" fontId="21" fillId="0" borderId="15" xfId="0" applyFont="1" applyBorder="1" applyAlignment="1"/>
    <xf numFmtId="0" fontId="20" fillId="0" borderId="17" xfId="0" applyFont="1" applyBorder="1"/>
    <xf numFmtId="0" fontId="20" fillId="0" borderId="15" xfId="0" applyFont="1" applyBorder="1" applyAlignment="1"/>
    <xf numFmtId="3" fontId="21" fillId="0" borderId="17" xfId="0" applyNumberFormat="1" applyFont="1" applyBorder="1" applyAlignment="1"/>
    <xf numFmtId="0" fontId="20" fillId="0" borderId="16" xfId="0" applyFont="1" applyBorder="1" applyAlignment="1">
      <alignment horizontal="left"/>
    </xf>
    <xf numFmtId="3" fontId="20" fillId="0" borderId="17" xfId="0" applyNumberFormat="1" applyFont="1" applyBorder="1" applyAlignment="1"/>
    <xf numFmtId="0" fontId="21" fillId="0" borderId="15" xfId="0" applyFont="1" applyBorder="1"/>
    <xf numFmtId="0" fontId="22" fillId="0" borderId="16" xfId="0" applyFont="1" applyBorder="1"/>
    <xf numFmtId="0" fontId="23" fillId="0" borderId="16" xfId="0" applyFont="1" applyBorder="1" applyAlignment="1">
      <alignment horizontal="left" wrapText="1"/>
    </xf>
    <xf numFmtId="3" fontId="22" fillId="0" borderId="17" xfId="0" applyNumberFormat="1" applyFont="1" applyBorder="1"/>
    <xf numFmtId="3" fontId="20" fillId="0" borderId="17" xfId="0" applyNumberFormat="1" applyFont="1" applyBorder="1"/>
    <xf numFmtId="49" fontId="20" fillId="0" borderId="16" xfId="0" applyNumberFormat="1" applyFont="1" applyBorder="1"/>
    <xf numFmtId="0" fontId="20" fillId="0" borderId="16" xfId="0" applyFont="1" applyBorder="1" applyAlignment="1">
      <alignment horizontal="left" wrapText="1"/>
    </xf>
    <xf numFmtId="49" fontId="20" fillId="0" borderId="16" xfId="45" applyNumberFormat="1" applyFont="1" applyBorder="1" applyAlignment="1">
      <alignment wrapText="1"/>
    </xf>
    <xf numFmtId="0" fontId="22" fillId="0" borderId="16" xfId="0" applyFont="1" applyBorder="1" applyAlignment="1">
      <alignment wrapText="1"/>
    </xf>
    <xf numFmtId="49" fontId="22" fillId="0" borderId="16" xfId="0" applyNumberFormat="1" applyFont="1" applyBorder="1"/>
    <xf numFmtId="49" fontId="21" fillId="0" borderId="15" xfId="0" applyNumberFormat="1" applyFont="1" applyBorder="1" applyAlignment="1"/>
    <xf numFmtId="0" fontId="24" fillId="0" borderId="16" xfId="0" applyFont="1" applyBorder="1" applyAlignment="1"/>
    <xf numFmtId="0" fontId="25" fillId="0" borderId="15" xfId="0" applyFont="1" applyBorder="1" applyAlignment="1">
      <alignment horizontal="left"/>
    </xf>
    <xf numFmtId="0" fontId="21" fillId="0" borderId="16" xfId="0" applyFont="1" applyBorder="1" applyAlignment="1">
      <alignment horizontal="left"/>
    </xf>
    <xf numFmtId="0" fontId="26" fillId="0" borderId="16" xfId="0" applyFont="1" applyBorder="1"/>
    <xf numFmtId="3" fontId="21" fillId="0" borderId="16" xfId="0" applyNumberFormat="1" applyFont="1" applyBorder="1" applyAlignment="1"/>
    <xf numFmtId="0" fontId="18" fillId="0" borderId="16" xfId="0" applyFont="1" applyBorder="1" applyAlignment="1"/>
    <xf numFmtId="0" fontId="21" fillId="0" borderId="19" xfId="0" applyFont="1" applyBorder="1" applyAlignment="1"/>
    <xf numFmtId="3" fontId="21" fillId="0" borderId="10" xfId="0" applyNumberFormat="1" applyFont="1" applyBorder="1" applyAlignment="1"/>
    <xf numFmtId="3" fontId="21" fillId="0" borderId="10" xfId="0" applyNumberFormat="1" applyFont="1" applyBorder="1"/>
    <xf numFmtId="0" fontId="20" fillId="0" borderId="10" xfId="0" applyFont="1" applyBorder="1"/>
    <xf numFmtId="3" fontId="21" fillId="0" borderId="11" xfId="0" applyNumberFormat="1" applyFont="1" applyBorder="1"/>
    <xf numFmtId="0" fontId="27" fillId="0" borderId="0" xfId="45" applyFont="1" applyAlignment="1">
      <alignment wrapText="1"/>
    </xf>
    <xf numFmtId="0" fontId="27" fillId="0" borderId="0" xfId="45" applyFont="1"/>
    <xf numFmtId="0" fontId="20" fillId="0" borderId="0" xfId="45" applyFont="1"/>
    <xf numFmtId="0" fontId="21" fillId="0" borderId="0" xfId="45" applyFont="1"/>
    <xf numFmtId="0" fontId="25" fillId="0" borderId="20" xfId="45" applyFont="1" applyBorder="1" applyAlignment="1">
      <alignment horizontal="center" wrapText="1"/>
    </xf>
    <xf numFmtId="0" fontId="25" fillId="0" borderId="20" xfId="45" applyFont="1" applyBorder="1" applyAlignment="1">
      <alignment horizontal="center"/>
    </xf>
    <xf numFmtId="0" fontId="25" fillId="0" borderId="21" xfId="45" applyFont="1" applyBorder="1" applyAlignment="1">
      <alignment horizontal="center" wrapText="1"/>
    </xf>
    <xf numFmtId="0" fontId="25" fillId="0" borderId="22" xfId="45" applyFont="1" applyBorder="1" applyAlignment="1">
      <alignment horizontal="center"/>
    </xf>
    <xf numFmtId="49" fontId="25" fillId="0" borderId="23" xfId="45" applyNumberFormat="1" applyFont="1" applyBorder="1" applyAlignment="1">
      <alignment wrapText="1"/>
    </xf>
    <xf numFmtId="3" fontId="25" fillId="0" borderId="24" xfId="45" applyNumberFormat="1" applyFont="1" applyBorder="1"/>
    <xf numFmtId="0" fontId="25" fillId="0" borderId="25" xfId="45" applyFont="1" applyBorder="1" applyAlignment="1">
      <alignment horizontal="left" wrapText="1"/>
    </xf>
    <xf numFmtId="49" fontId="27" fillId="0" borderId="24" xfId="45" applyNumberFormat="1" applyFont="1" applyBorder="1" applyAlignment="1">
      <alignment wrapText="1"/>
    </xf>
    <xf numFmtId="3" fontId="27" fillId="0" borderId="24" xfId="45" applyNumberFormat="1" applyFont="1" applyBorder="1"/>
    <xf numFmtId="0" fontId="25" fillId="0" borderId="26" xfId="45" applyFont="1" applyBorder="1" applyAlignment="1">
      <alignment wrapText="1"/>
    </xf>
    <xf numFmtId="3" fontId="25" fillId="0" borderId="27" xfId="45" applyNumberFormat="1" applyFont="1" applyBorder="1"/>
    <xf numFmtId="49" fontId="25" fillId="0" borderId="27" xfId="45" applyNumberFormat="1" applyFont="1" applyBorder="1" applyAlignment="1">
      <alignment wrapText="1"/>
    </xf>
    <xf numFmtId="49" fontId="27" fillId="0" borderId="27" xfId="45" applyNumberFormat="1" applyFont="1" applyBorder="1" applyAlignment="1">
      <alignment wrapText="1"/>
    </xf>
    <xf numFmtId="3" fontId="27" fillId="0" borderId="27" xfId="45" applyNumberFormat="1" applyFont="1" applyBorder="1"/>
    <xf numFmtId="0" fontId="27" fillId="0" borderId="26" xfId="45" applyFont="1" applyBorder="1" applyAlignment="1">
      <alignment wrapText="1"/>
    </xf>
    <xf numFmtId="0" fontId="27" fillId="0" borderId="26" xfId="47" applyFont="1" applyBorder="1" applyAlignment="1">
      <alignment wrapText="1"/>
    </xf>
    <xf numFmtId="0" fontId="28" fillId="0" borderId="26" xfId="46" applyFont="1" applyBorder="1" applyAlignment="1">
      <alignment wrapText="1"/>
    </xf>
    <xf numFmtId="3" fontId="28" fillId="0" borderId="27" xfId="46" applyNumberFormat="1" applyFont="1" applyBorder="1"/>
    <xf numFmtId="3" fontId="29" fillId="0" borderId="27" xfId="45" applyNumberFormat="1" applyFont="1" applyBorder="1"/>
    <xf numFmtId="49" fontId="27" fillId="0" borderId="28" xfId="45" applyNumberFormat="1" applyFont="1" applyBorder="1" applyAlignment="1">
      <alignment wrapText="1"/>
    </xf>
    <xf numFmtId="3" fontId="27" fillId="0" borderId="28" xfId="45" applyNumberFormat="1" applyFont="1" applyBorder="1"/>
    <xf numFmtId="0" fontId="20" fillId="0" borderId="0" xfId="45" applyFont="1" applyBorder="1"/>
    <xf numFmtId="0" fontId="25" fillId="0" borderId="29" xfId="45" applyFont="1" applyBorder="1" applyAlignment="1">
      <alignment wrapText="1"/>
    </xf>
    <xf numFmtId="3" fontId="25" fillId="0" borderId="29" xfId="45" applyNumberFormat="1" applyFont="1" applyBorder="1"/>
    <xf numFmtId="0" fontId="25" fillId="0" borderId="20" xfId="45" applyFont="1" applyBorder="1" applyAlignment="1">
      <alignment wrapText="1"/>
    </xf>
    <xf numFmtId="3" fontId="25" fillId="0" borderId="20" xfId="45" applyNumberFormat="1" applyFont="1" applyBorder="1"/>
    <xf numFmtId="0" fontId="21" fillId="0" borderId="20" xfId="45" applyFont="1" applyBorder="1" applyAlignment="1">
      <alignment wrapText="1"/>
    </xf>
    <xf numFmtId="3" fontId="30" fillId="0" borderId="15" xfId="0" applyNumberFormat="1" applyFont="1" applyBorder="1" applyAlignment="1">
      <alignment wrapText="1"/>
    </xf>
    <xf numFmtId="0" fontId="25" fillId="0" borderId="20" xfId="47" applyFont="1" applyBorder="1" applyAlignment="1">
      <alignment wrapText="1"/>
    </xf>
    <xf numFmtId="3" fontId="25" fillId="0" borderId="20" xfId="47" applyNumberFormat="1" applyFont="1" applyBorder="1"/>
    <xf numFmtId="0" fontId="25" fillId="0" borderId="30" xfId="47" applyFont="1" applyBorder="1" applyAlignment="1">
      <alignment wrapText="1"/>
    </xf>
    <xf numFmtId="3" fontId="25" fillId="0" borderId="31" xfId="45" applyNumberFormat="1" applyFont="1" applyBorder="1"/>
    <xf numFmtId="0" fontId="27" fillId="0" borderId="0" xfId="47" applyFont="1" applyAlignment="1">
      <alignment wrapText="1"/>
    </xf>
    <xf numFmtId="0" fontId="27" fillId="0" borderId="0" xfId="47" applyFont="1"/>
    <xf numFmtId="0" fontId="27" fillId="0" borderId="0" xfId="45" applyFont="1" applyBorder="1"/>
    <xf numFmtId="0" fontId="25" fillId="0" borderId="0" xfId="45" applyFont="1" applyAlignment="1">
      <alignment horizontal="center" wrapText="1"/>
    </xf>
    <xf numFmtId="0" fontId="25" fillId="0" borderId="32" xfId="45" applyFont="1" applyBorder="1" applyAlignment="1">
      <alignment horizontal="center" wrapText="1"/>
    </xf>
    <xf numFmtId="0" fontId="25" fillId="0" borderId="33" xfId="45" applyFont="1" applyBorder="1" applyAlignment="1">
      <alignment horizontal="center" wrapText="1"/>
    </xf>
    <xf numFmtId="49" fontId="25" fillId="0" borderId="18" xfId="45" applyNumberFormat="1" applyFont="1" applyBorder="1" applyAlignment="1">
      <alignment wrapText="1"/>
    </xf>
    <xf numFmtId="3" fontId="25" fillId="0" borderId="23" xfId="45" applyNumberFormat="1" applyFont="1" applyBorder="1"/>
    <xf numFmtId="0" fontId="25" fillId="0" borderId="34" xfId="45" applyFont="1" applyBorder="1" applyAlignment="1">
      <alignment wrapText="1"/>
    </xf>
    <xf numFmtId="49" fontId="27" fillId="0" borderId="18" xfId="45" applyNumberFormat="1" applyFont="1" applyBorder="1" applyAlignment="1">
      <alignment wrapText="1"/>
    </xf>
    <xf numFmtId="0" fontId="25" fillId="0" borderId="35" xfId="45" applyFont="1" applyBorder="1" applyAlignment="1">
      <alignment wrapText="1"/>
    </xf>
    <xf numFmtId="49" fontId="27" fillId="0" borderId="36" xfId="45" applyNumberFormat="1" applyFont="1" applyBorder="1" applyAlignment="1">
      <alignment wrapText="1"/>
    </xf>
    <xf numFmtId="0" fontId="25" fillId="0" borderId="37" xfId="45" applyFont="1" applyBorder="1" applyAlignment="1">
      <alignment wrapText="1"/>
    </xf>
    <xf numFmtId="0" fontId="25" fillId="0" borderId="37" xfId="45" applyFont="1" applyBorder="1" applyAlignment="1">
      <alignment horizontal="left" wrapText="1"/>
    </xf>
    <xf numFmtId="0" fontId="27" fillId="0" borderId="37" xfId="45" applyFont="1" applyBorder="1" applyAlignment="1">
      <alignment wrapText="1"/>
    </xf>
    <xf numFmtId="0" fontId="29" fillId="0" borderId="38" xfId="0" applyFont="1" applyBorder="1" applyAlignment="1">
      <alignment wrapText="1"/>
    </xf>
    <xf numFmtId="0" fontId="29" fillId="0" borderId="37" xfId="45" applyFont="1" applyBorder="1" applyAlignment="1">
      <alignment wrapText="1"/>
    </xf>
    <xf numFmtId="0" fontId="31" fillId="0" borderId="15" xfId="0" applyFont="1" applyBorder="1" applyAlignment="1"/>
    <xf numFmtId="3" fontId="29" fillId="0" borderId="37" xfId="45" applyNumberFormat="1" applyFont="1" applyBorder="1" applyAlignment="1">
      <alignment wrapText="1"/>
    </xf>
    <xf numFmtId="49" fontId="25" fillId="0" borderId="39" xfId="45" applyNumberFormat="1" applyFont="1" applyBorder="1" applyAlignment="1">
      <alignment wrapText="1"/>
    </xf>
    <xf numFmtId="0" fontId="25" fillId="0" borderId="40" xfId="45" applyFont="1" applyBorder="1" applyAlignment="1">
      <alignment wrapText="1"/>
    </xf>
    <xf numFmtId="49" fontId="25" fillId="0" borderId="41" xfId="45" applyNumberFormat="1" applyFont="1" applyBorder="1" applyAlignment="1">
      <alignment wrapText="1"/>
    </xf>
    <xf numFmtId="49" fontId="21" fillId="0" borderId="18" xfId="45" applyNumberFormat="1" applyFont="1" applyBorder="1" applyAlignment="1">
      <alignment wrapText="1"/>
    </xf>
    <xf numFmtId="0" fontId="24" fillId="0" borderId="15" xfId="0" applyFont="1" applyBorder="1"/>
    <xf numFmtId="0" fontId="27" fillId="0" borderId="15" xfId="0" applyFont="1" applyBorder="1"/>
    <xf numFmtId="3" fontId="27" fillId="0" borderId="29" xfId="45" applyNumberFormat="1" applyFont="1" applyBorder="1"/>
    <xf numFmtId="0" fontId="25" fillId="0" borderId="0" xfId="45" applyFont="1" applyBorder="1" applyAlignment="1">
      <alignment wrapText="1"/>
    </xf>
    <xf numFmtId="0" fontId="25" fillId="0" borderId="39" xfId="45" applyFont="1" applyBorder="1" applyAlignment="1">
      <alignment wrapText="1"/>
    </xf>
    <xf numFmtId="0" fontId="25" fillId="0" borderId="32" xfId="45" applyFont="1" applyBorder="1" applyAlignment="1">
      <alignment wrapText="1"/>
    </xf>
    <xf numFmtId="3" fontId="25" fillId="0" borderId="22" xfId="45" applyNumberFormat="1" applyFont="1" applyBorder="1"/>
    <xf numFmtId="0" fontId="25" fillId="0" borderId="33" xfId="45" applyFont="1" applyBorder="1" applyAlignment="1">
      <alignment wrapText="1"/>
    </xf>
    <xf numFmtId="3" fontId="25" fillId="0" borderId="0" xfId="45" applyNumberFormat="1" applyFont="1" applyBorder="1"/>
    <xf numFmtId="0" fontId="32" fillId="0" borderId="0" xfId="45" applyFont="1" applyAlignment="1">
      <alignment wrapText="1"/>
    </xf>
    <xf numFmtId="3" fontId="32" fillId="0" borderId="0" xfId="45" applyNumberFormat="1" applyFont="1" applyAlignment="1"/>
    <xf numFmtId="3" fontId="32" fillId="0" borderId="0" xfId="45" applyNumberFormat="1" applyFont="1"/>
    <xf numFmtId="0" fontId="14" fillId="0" borderId="0" xfId="44" applyAlignment="1">
      <alignment wrapText="1"/>
    </xf>
    <xf numFmtId="0" fontId="14" fillId="0" borderId="0" xfId="44"/>
    <xf numFmtId="0" fontId="36" fillId="0" borderId="43" xfId="44" applyFont="1" applyBorder="1" applyAlignment="1">
      <alignment wrapText="1"/>
    </xf>
    <xf numFmtId="0" fontId="35" fillId="0" borderId="15" xfId="44" applyFont="1" applyBorder="1" applyAlignment="1">
      <alignment wrapText="1"/>
    </xf>
    <xf numFmtId="0" fontId="36" fillId="0" borderId="15" xfId="44" applyFont="1" applyBorder="1" applyAlignment="1">
      <alignment wrapText="1"/>
    </xf>
    <xf numFmtId="0" fontId="37" fillId="0" borderId="0" xfId="44" applyFont="1"/>
    <xf numFmtId="0" fontId="14" fillId="0" borderId="0" xfId="44" applyFont="1"/>
    <xf numFmtId="0" fontId="38" fillId="0" borderId="15" xfId="44" applyFont="1" applyBorder="1" applyAlignment="1">
      <alignment wrapText="1"/>
    </xf>
    <xf numFmtId="0" fontId="39" fillId="0" borderId="0" xfId="44" applyFont="1"/>
    <xf numFmtId="0" fontId="40" fillId="0" borderId="15" xfId="44" applyFont="1" applyBorder="1" applyAlignment="1">
      <alignment wrapText="1"/>
    </xf>
    <xf numFmtId="0" fontId="41" fillId="0" borderId="0" xfId="44" applyFont="1"/>
    <xf numFmtId="0" fontId="36" fillId="0" borderId="19" xfId="44" applyFont="1" applyBorder="1" applyAlignment="1">
      <alignment wrapText="1"/>
    </xf>
    <xf numFmtId="0" fontId="41" fillId="0" borderId="0" xfId="44" applyFont="1" applyBorder="1"/>
    <xf numFmtId="3" fontId="14" fillId="0" borderId="0" xfId="44" applyNumberFormat="1"/>
    <xf numFmtId="0" fontId="14" fillId="0" borderId="0" xfId="44" applyBorder="1" applyAlignment="1">
      <alignment wrapText="1"/>
    </xf>
    <xf numFmtId="3" fontId="14" fillId="0" borderId="0" xfId="44" applyNumberFormat="1" applyBorder="1"/>
    <xf numFmtId="3" fontId="36" fillId="0" borderId="46" xfId="44" applyNumberFormat="1" applyFont="1" applyBorder="1" applyAlignment="1">
      <alignment horizontal="center"/>
    </xf>
    <xf numFmtId="3" fontId="35" fillId="0" borderId="16" xfId="44" applyNumberFormat="1" applyFont="1" applyBorder="1"/>
    <xf numFmtId="3" fontId="36" fillId="0" borderId="16" xfId="44" applyNumberFormat="1" applyFont="1" applyBorder="1"/>
    <xf numFmtId="3" fontId="37" fillId="0" borderId="0" xfId="44" applyNumberFormat="1" applyFont="1"/>
    <xf numFmtId="3" fontId="14" fillId="0" borderId="0" xfId="44" applyNumberFormat="1" applyFont="1"/>
    <xf numFmtId="3" fontId="36" fillId="0" borderId="10" xfId="44" applyNumberFormat="1" applyFont="1" applyBorder="1"/>
    <xf numFmtId="0" fontId="40" fillId="0" borderId="0" xfId="44" applyFont="1" applyBorder="1" applyAlignment="1">
      <alignment wrapText="1"/>
    </xf>
    <xf numFmtId="3" fontId="36" fillId="0" borderId="0" xfId="44" applyNumberFormat="1" applyFont="1" applyBorder="1"/>
    <xf numFmtId="3" fontId="41" fillId="0" borderId="0" xfId="44" applyNumberFormat="1" applyFont="1" applyBorder="1"/>
    <xf numFmtId="3" fontId="40" fillId="0" borderId="16" xfId="44" applyNumberFormat="1" applyFont="1" applyBorder="1"/>
    <xf numFmtId="3" fontId="41" fillId="0" borderId="0" xfId="44" applyNumberFormat="1" applyFont="1"/>
    <xf numFmtId="3" fontId="38" fillId="0" borderId="16" xfId="44" applyNumberFormat="1" applyFont="1" applyBorder="1"/>
    <xf numFmtId="3" fontId="39" fillId="0" borderId="0" xfId="44" applyNumberFormat="1" applyFont="1"/>
    <xf numFmtId="0" fontId="35" fillId="0" borderId="0" xfId="0" applyFont="1"/>
    <xf numFmtId="0" fontId="30" fillId="0" borderId="0" xfId="0" applyFont="1"/>
    <xf numFmtId="0" fontId="31" fillId="0" borderId="0" xfId="0" applyFont="1"/>
    <xf numFmtId="0" fontId="36" fillId="0" borderId="20" xfId="0" applyFont="1" applyBorder="1" applyAlignment="1">
      <alignment horizontal="center" vertical="center" wrapText="1"/>
    </xf>
    <xf numFmtId="0" fontId="36" fillId="0" borderId="0" xfId="0" applyFont="1"/>
    <xf numFmtId="0" fontId="36" fillId="0" borderId="19" xfId="0" applyFont="1" applyBorder="1" applyAlignment="1">
      <alignment horizontal="justify" vertical="top" wrapText="1"/>
    </xf>
    <xf numFmtId="2" fontId="36" fillId="0" borderId="11" xfId="0" applyNumberFormat="1" applyFont="1" applyBorder="1" applyAlignment="1">
      <alignment horizontal="center" vertical="top" wrapText="1"/>
    </xf>
    <xf numFmtId="0" fontId="33" fillId="0" borderId="0" xfId="0" applyFont="1" applyAlignment="1">
      <alignment horizontal="justify"/>
    </xf>
    <xf numFmtId="164" fontId="35" fillId="0" borderId="0" xfId="0" applyNumberFormat="1" applyFont="1"/>
    <xf numFmtId="0" fontId="42" fillId="0" borderId="0" xfId="0" applyFont="1" applyAlignment="1">
      <alignment horizontal="justify"/>
    </xf>
    <xf numFmtId="0" fontId="36" fillId="0" borderId="23" xfId="0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 wrapText="1"/>
    </xf>
    <xf numFmtId="0" fontId="35" fillId="0" borderId="12" xfId="0" applyFont="1" applyBorder="1"/>
    <xf numFmtId="2" fontId="35" fillId="0" borderId="14" xfId="0" applyNumberFormat="1" applyFont="1" applyBorder="1" applyAlignment="1">
      <alignment horizontal="center"/>
    </xf>
    <xf numFmtId="0" fontId="36" fillId="0" borderId="19" xfId="0" applyFont="1" applyBorder="1"/>
    <xf numFmtId="2" fontId="36" fillId="0" borderId="11" xfId="0" applyNumberFormat="1" applyFont="1" applyBorder="1" applyAlignment="1">
      <alignment horizontal="center"/>
    </xf>
    <xf numFmtId="0" fontId="35" fillId="0" borderId="0" xfId="43" applyFont="1"/>
    <xf numFmtId="0" fontId="36" fillId="0" borderId="0" xfId="43" applyFont="1" applyAlignment="1">
      <alignment horizontal="center"/>
    </xf>
    <xf numFmtId="0" fontId="34" fillId="0" borderId="0" xfId="43" applyFont="1" applyAlignment="1">
      <alignment horizontal="center"/>
    </xf>
    <xf numFmtId="0" fontId="35" fillId="0" borderId="0" xfId="43" applyFont="1" applyAlignment="1"/>
    <xf numFmtId="0" fontId="36" fillId="0" borderId="16" xfId="43" applyFont="1" applyBorder="1" applyAlignment="1">
      <alignment horizontal="center" vertical="center" wrapText="1"/>
    </xf>
    <xf numFmtId="3" fontId="35" fillId="0" borderId="16" xfId="43" applyNumberFormat="1" applyFont="1" applyBorder="1" applyAlignment="1">
      <alignment horizontal="right"/>
    </xf>
    <xf numFmtId="3" fontId="36" fillId="0" borderId="16" xfId="43" applyNumberFormat="1" applyFont="1" applyBorder="1" applyAlignment="1">
      <alignment horizontal="right"/>
    </xf>
    <xf numFmtId="0" fontId="35" fillId="0" borderId="16" xfId="43" applyFont="1" applyBorder="1"/>
    <xf numFmtId="0" fontId="35" fillId="0" borderId="16" xfId="43" applyFont="1" applyBorder="1" applyAlignment="1">
      <alignment horizontal="left"/>
    </xf>
    <xf numFmtId="0" fontId="36" fillId="0" borderId="12" xfId="0" applyFont="1" applyBorder="1" applyAlignment="1">
      <alignment horizontal="justify" vertical="top" wrapText="1"/>
    </xf>
    <xf numFmtId="2" fontId="36" fillId="0" borderId="14" xfId="0" applyNumberFormat="1" applyFont="1" applyBorder="1" applyAlignment="1">
      <alignment horizontal="center" vertical="top" wrapText="1"/>
    </xf>
    <xf numFmtId="3" fontId="44" fillId="0" borderId="27" xfId="45" applyNumberFormat="1" applyFont="1" applyBorder="1"/>
    <xf numFmtId="0" fontId="0" fillId="0" borderId="0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47" xfId="0" applyBorder="1"/>
    <xf numFmtId="0" fontId="0" fillId="0" borderId="52" xfId="0" applyBorder="1"/>
    <xf numFmtId="0" fontId="0" fillId="0" borderId="55" xfId="0" applyBorder="1"/>
    <xf numFmtId="0" fontId="0" fillId="0" borderId="57" xfId="0" applyBorder="1"/>
    <xf numFmtId="0" fontId="0" fillId="0" borderId="56" xfId="0" applyBorder="1"/>
    <xf numFmtId="0" fontId="46" fillId="0" borderId="53" xfId="0" applyFont="1" applyBorder="1" applyAlignment="1">
      <alignment horizontal="center" vertical="center"/>
    </xf>
    <xf numFmtId="0" fontId="46" fillId="0" borderId="58" xfId="0" applyFont="1" applyBorder="1" applyAlignment="1">
      <alignment horizontal="center" vertical="center"/>
    </xf>
    <xf numFmtId="0" fontId="46" fillId="0" borderId="54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6" fillId="0" borderId="53" xfId="0" applyFont="1" applyBorder="1" applyAlignment="1">
      <alignment horizontal="right"/>
    </xf>
    <xf numFmtId="0" fontId="46" fillId="0" borderId="58" xfId="0" applyFont="1" applyBorder="1"/>
    <xf numFmtId="0" fontId="46" fillId="0" borderId="54" xfId="0" applyFont="1" applyBorder="1"/>
    <xf numFmtId="0" fontId="46" fillId="0" borderId="0" xfId="0" applyFont="1"/>
    <xf numFmtId="0" fontId="46" fillId="0" borderId="59" xfId="0" applyFont="1" applyBorder="1" applyAlignment="1">
      <alignment horizontal="center" vertical="center"/>
    </xf>
    <xf numFmtId="0" fontId="46" fillId="0" borderId="60" xfId="0" applyFont="1" applyBorder="1" applyAlignment="1">
      <alignment horizontal="center" vertical="center"/>
    </xf>
    <xf numFmtId="0" fontId="46" fillId="0" borderId="61" xfId="0" applyFont="1" applyBorder="1" applyAlignment="1">
      <alignment horizontal="center" vertical="center"/>
    </xf>
    <xf numFmtId="0" fontId="0" fillId="0" borderId="62" xfId="0" applyBorder="1"/>
    <xf numFmtId="0" fontId="0" fillId="0" borderId="63" xfId="0" applyBorder="1"/>
    <xf numFmtId="0" fontId="0" fillId="0" borderId="64" xfId="0" applyBorder="1"/>
    <xf numFmtId="3" fontId="21" fillId="0" borderId="0" xfId="0" applyNumberFormat="1" applyFont="1" applyBorder="1"/>
    <xf numFmtId="0" fontId="20" fillId="0" borderId="44" xfId="0" applyFont="1" applyBorder="1"/>
    <xf numFmtId="0" fontId="20" fillId="0" borderId="45" xfId="0" applyFont="1" applyBorder="1"/>
    <xf numFmtId="0" fontId="22" fillId="0" borderId="45" xfId="0" applyFont="1" applyBorder="1"/>
    <xf numFmtId="0" fontId="23" fillId="0" borderId="45" xfId="0" applyFont="1" applyBorder="1" applyAlignment="1">
      <alignment horizontal="left" wrapText="1"/>
    </xf>
    <xf numFmtId="0" fontId="20" fillId="0" borderId="45" xfId="0" applyFont="1" applyBorder="1" applyAlignment="1"/>
    <xf numFmtId="0" fontId="22" fillId="0" borderId="45" xfId="0" applyFont="1" applyBorder="1" applyAlignment="1">
      <alignment wrapText="1"/>
    </xf>
    <xf numFmtId="49" fontId="22" fillId="0" borderId="45" xfId="0" applyNumberFormat="1" applyFont="1" applyBorder="1"/>
    <xf numFmtId="0" fontId="21" fillId="0" borderId="45" xfId="0" applyFont="1" applyBorder="1"/>
    <xf numFmtId="3" fontId="21" fillId="0" borderId="45" xfId="0" applyNumberFormat="1" applyFont="1" applyBorder="1" applyAlignment="1"/>
    <xf numFmtId="0" fontId="20" fillId="0" borderId="65" xfId="0" applyFont="1" applyBorder="1"/>
    <xf numFmtId="3" fontId="21" fillId="0" borderId="48" xfId="0" applyNumberFormat="1" applyFont="1" applyBorder="1" applyAlignment="1"/>
    <xf numFmtId="3" fontId="21" fillId="0" borderId="48" xfId="0" applyNumberFormat="1" applyFont="1" applyBorder="1"/>
    <xf numFmtId="0" fontId="20" fillId="0" borderId="48" xfId="0" applyFont="1" applyBorder="1"/>
    <xf numFmtId="3" fontId="20" fillId="0" borderId="48" xfId="0" applyNumberFormat="1" applyFont="1" applyBorder="1" applyAlignment="1"/>
    <xf numFmtId="3" fontId="22" fillId="0" borderId="48" xfId="0" applyNumberFormat="1" applyFont="1" applyBorder="1"/>
    <xf numFmtId="3" fontId="20" fillId="0" borderId="48" xfId="0" applyNumberFormat="1" applyFont="1" applyBorder="1"/>
    <xf numFmtId="3" fontId="21" fillId="0" borderId="47" xfId="0" applyNumberFormat="1" applyFont="1" applyBorder="1" applyAlignment="1"/>
    <xf numFmtId="3" fontId="21" fillId="0" borderId="66" xfId="0" applyNumberFormat="1" applyFont="1" applyBorder="1" applyAlignment="1">
      <alignment horizontal="center" vertical="center" wrapText="1"/>
    </xf>
    <xf numFmtId="0" fontId="21" fillId="0" borderId="67" xfId="0" applyFont="1" applyBorder="1" applyAlignment="1">
      <alignment horizontal="center"/>
    </xf>
    <xf numFmtId="3" fontId="21" fillId="0" borderId="68" xfId="0" applyNumberFormat="1" applyFont="1" applyBorder="1" applyAlignment="1">
      <alignment horizontal="center" vertical="center" wrapText="1"/>
    </xf>
    <xf numFmtId="0" fontId="0" fillId="0" borderId="69" xfId="0" applyFill="1" applyBorder="1"/>
    <xf numFmtId="1" fontId="20" fillId="0" borderId="35" xfId="0" applyNumberFormat="1" applyFont="1" applyBorder="1"/>
    <xf numFmtId="3" fontId="47" fillId="0" borderId="13" xfId="0" applyNumberFormat="1" applyFont="1" applyBorder="1"/>
    <xf numFmtId="1" fontId="20" fillId="0" borderId="44" xfId="0" applyNumberFormat="1" applyFont="1" applyBorder="1"/>
    <xf numFmtId="3" fontId="47" fillId="0" borderId="16" xfId="0" applyNumberFormat="1" applyFont="1" applyBorder="1"/>
    <xf numFmtId="1" fontId="48" fillId="0" borderId="35" xfId="0" applyNumberFormat="1" applyFont="1" applyBorder="1"/>
    <xf numFmtId="1" fontId="48" fillId="0" borderId="44" xfId="0" applyNumberFormat="1" applyFont="1" applyBorder="1"/>
    <xf numFmtId="3" fontId="47" fillId="0" borderId="14" xfId="0" applyNumberFormat="1" applyFont="1" applyBorder="1" applyAlignment="1"/>
    <xf numFmtId="0" fontId="20" fillId="0" borderId="15" xfId="0" applyFont="1" applyBorder="1" applyAlignment="1">
      <alignment horizontal="center"/>
    </xf>
    <xf numFmtId="0" fontId="21" fillId="0" borderId="15" xfId="0" applyFont="1" applyBorder="1" applyAlignment="1">
      <alignment horizontal="left"/>
    </xf>
    <xf numFmtId="0" fontId="21" fillId="0" borderId="16" xfId="0" applyFont="1" applyBorder="1" applyAlignment="1">
      <alignment horizontal="left"/>
    </xf>
    <xf numFmtId="0" fontId="21" fillId="0" borderId="15" xfId="0" applyFont="1" applyBorder="1" applyAlignment="1"/>
    <xf numFmtId="49" fontId="21" fillId="0" borderId="15" xfId="0" applyNumberFormat="1" applyFont="1" applyBorder="1" applyAlignment="1">
      <alignment horizontal="left" wrapText="1"/>
    </xf>
    <xf numFmtId="0" fontId="21" fillId="0" borderId="0" xfId="0" applyFont="1" applyBorder="1" applyAlignment="1">
      <alignment horizontal="center"/>
    </xf>
    <xf numFmtId="0" fontId="21" fillId="0" borderId="43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5" fillId="0" borderId="39" xfId="45" applyFont="1" applyBorder="1" applyAlignment="1">
      <alignment horizontal="center"/>
    </xf>
    <xf numFmtId="0" fontId="25" fillId="0" borderId="20" xfId="45" applyFont="1" applyBorder="1" applyAlignment="1">
      <alignment horizontal="center"/>
    </xf>
    <xf numFmtId="0" fontId="25" fillId="0" borderId="0" xfId="45" applyFont="1" applyBorder="1" applyAlignment="1">
      <alignment horizontal="center"/>
    </xf>
    <xf numFmtId="0" fontId="25" fillId="0" borderId="72" xfId="45" applyFont="1" applyBorder="1" applyAlignment="1">
      <alignment horizontal="center"/>
    </xf>
    <xf numFmtId="0" fontId="34" fillId="0" borderId="0" xfId="44" applyFont="1" applyBorder="1" applyAlignment="1">
      <alignment horizontal="center" vertical="center" wrapText="1"/>
    </xf>
    <xf numFmtId="0" fontId="34" fillId="0" borderId="0" xfId="44" applyFont="1" applyBorder="1" applyAlignment="1">
      <alignment horizontal="center"/>
    </xf>
    <xf numFmtId="0" fontId="36" fillId="0" borderId="0" xfId="0" applyFont="1" applyBorder="1" applyAlignment="1">
      <alignment horizontal="center" wrapText="1"/>
    </xf>
    <xf numFmtId="0" fontId="36" fillId="0" borderId="39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/>
    </xf>
    <xf numFmtId="0" fontId="36" fillId="0" borderId="39" xfId="0" applyFont="1" applyBorder="1" applyAlignment="1">
      <alignment horizontal="center" vertical="center"/>
    </xf>
    <xf numFmtId="0" fontId="36" fillId="0" borderId="0" xfId="43" applyFont="1" applyAlignment="1">
      <alignment wrapText="1"/>
    </xf>
    <xf numFmtId="0" fontId="0" fillId="0" borderId="0" xfId="0" applyAlignment="1">
      <alignment wrapText="1"/>
    </xf>
    <xf numFmtId="0" fontId="23" fillId="0" borderId="16" xfId="43" applyFont="1" applyBorder="1" applyAlignment="1">
      <alignment horizontal="left"/>
    </xf>
    <xf numFmtId="0" fontId="40" fillId="0" borderId="0" xfId="43" applyFont="1" applyFill="1" applyBorder="1" applyAlignment="1">
      <alignment horizontal="center" vertical="center"/>
    </xf>
    <xf numFmtId="0" fontId="36" fillId="0" borderId="0" xfId="43" applyFont="1" applyBorder="1" applyAlignment="1">
      <alignment horizontal="center" vertical="center"/>
    </xf>
    <xf numFmtId="0" fontId="36" fillId="0" borderId="16" xfId="43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8" fillId="0" borderId="0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21" fillId="0" borderId="18" xfId="0" applyFont="1" applyBorder="1" applyAlignment="1">
      <alignment horizontal="left" wrapText="1"/>
    </xf>
    <xf numFmtId="0" fontId="21" fillId="0" borderId="38" xfId="0" applyFont="1" applyBorder="1" applyAlignment="1">
      <alignment horizontal="left" wrapText="1"/>
    </xf>
    <xf numFmtId="0" fontId="21" fillId="0" borderId="45" xfId="0" applyFont="1" applyBorder="1" applyAlignment="1">
      <alignment horizontal="left"/>
    </xf>
    <xf numFmtId="0" fontId="21" fillId="0" borderId="18" xfId="0" applyFont="1" applyBorder="1" applyAlignment="1">
      <alignment wrapText="1"/>
    </xf>
    <xf numFmtId="0" fontId="0" fillId="0" borderId="38" xfId="0" applyBorder="1" applyAlignment="1">
      <alignment wrapText="1"/>
    </xf>
    <xf numFmtId="0" fontId="21" fillId="0" borderId="73" xfId="0" applyFont="1" applyBorder="1" applyAlignment="1">
      <alignment horizontal="center"/>
    </xf>
    <xf numFmtId="0" fontId="21" fillId="0" borderId="70" xfId="0" applyFont="1" applyBorder="1" applyAlignment="1">
      <alignment horizontal="center"/>
    </xf>
    <xf numFmtId="0" fontId="21" fillId="0" borderId="71" xfId="0" applyFont="1" applyBorder="1" applyAlignment="1">
      <alignment horizontal="center"/>
    </xf>
    <xf numFmtId="0" fontId="21" fillId="0" borderId="74" xfId="0" applyFont="1" applyBorder="1" applyAlignment="1">
      <alignment horizontal="center"/>
    </xf>
    <xf numFmtId="0" fontId="21" fillId="0" borderId="66" xfId="0" applyFont="1" applyBorder="1" applyAlignment="1">
      <alignment horizontal="center"/>
    </xf>
    <xf numFmtId="0" fontId="21" fillId="0" borderId="75" xfId="0" applyFont="1" applyBorder="1" applyAlignment="1">
      <alignment horizontal="center" vertical="center" wrapText="1"/>
    </xf>
    <xf numFmtId="0" fontId="21" fillId="0" borderId="76" xfId="0" applyFont="1" applyBorder="1" applyAlignment="1">
      <alignment horizontal="center" vertical="center" wrapText="1"/>
    </xf>
    <xf numFmtId="0" fontId="0" fillId="0" borderId="76" xfId="0" applyBorder="1" applyAlignment="1">
      <alignment horizontal="center" vertical="center" wrapText="1"/>
    </xf>
    <xf numFmtId="0" fontId="0" fillId="0" borderId="77" xfId="0" applyBorder="1" applyAlignment="1">
      <alignment horizontal="center" vertical="center" wrapText="1"/>
    </xf>
  </cellXfs>
  <cellStyles count="5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Jelölőszín (1)" xfId="35" xr:uid="{00000000-0005-0000-0000-000022000000}"/>
    <cellStyle name="Jelölőszín (2)" xfId="36" xr:uid="{00000000-0005-0000-0000-000023000000}"/>
    <cellStyle name="Jelölőszín (3)" xfId="37" xr:uid="{00000000-0005-0000-0000-000024000000}"/>
    <cellStyle name="Jelölőszín (4)" xfId="38" xr:uid="{00000000-0005-0000-0000-000025000000}"/>
    <cellStyle name="Jelölőszín (5)" xfId="39" xr:uid="{00000000-0005-0000-0000-000026000000}"/>
    <cellStyle name="Jelölőszín (6)" xfId="40" xr:uid="{00000000-0005-0000-0000-000027000000}"/>
    <cellStyle name="Linked Cell" xfId="41" xr:uid="{00000000-0005-0000-0000-000028000000}"/>
    <cellStyle name="Neutral" xfId="42" xr:uid="{00000000-0005-0000-0000-000029000000}"/>
    <cellStyle name="Normál" xfId="0" builtinId="0"/>
    <cellStyle name="Normál_Adósságszolgálat 2012 Brigi" xfId="43" xr:uid="{00000000-0005-0000-0000-00002B000000}"/>
    <cellStyle name="Normál_Beruh.felú-átadott-átvett" xfId="44" xr:uid="{00000000-0005-0000-0000-00002C000000}"/>
    <cellStyle name="Normál_KTGVET98" xfId="45" xr:uid="{00000000-0005-0000-0000-00002D000000}"/>
    <cellStyle name="Normál_Munkafüzet1" xfId="46" xr:uid="{00000000-0005-0000-0000-00002E000000}"/>
    <cellStyle name="Normál_Táblák-1" xfId="47" xr:uid="{00000000-0005-0000-0000-00002F000000}"/>
    <cellStyle name="Note" xfId="48" xr:uid="{00000000-0005-0000-0000-000030000000}"/>
    <cellStyle name="Output" xfId="49" xr:uid="{00000000-0005-0000-0000-000031000000}"/>
    <cellStyle name="TableStyleLight1" xfId="50" xr:uid="{00000000-0005-0000-0000-000032000000}"/>
    <cellStyle name="Title" xfId="51" xr:uid="{00000000-0005-0000-0000-000033000000}"/>
    <cellStyle name="Total" xfId="52" xr:uid="{00000000-0005-0000-0000-000034000000}"/>
    <cellStyle name="Warning Text" xfId="53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OMBOR~1\LOCALS~1\Temp\2012.%20&#233;vi%20k&#246;lts&#233;gvet&#233;si%20t&#225;bl&#225;k%202010.01.05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SOMBO~1\LOCALS~1\Temp\zomborimonika\Dokumentumok\el&#337;terjeszt&#233;sek\2011\November\Koncepci&#243;\Koncepci&#243;%20sz&#246;veg%20&#233;s%20t&#225;bla\Barbara\Exceleim\Buboros%20t&#225;bl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SOMBO~1\LOCALS~1\Temp\Local%20Settings\Temp\2012.%20&#233;vi%20k&#246;lts&#233;gvet&#233;si%20t&#225;bl&#225;k%202010.01.05.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SOMBO~1\LOCALS~1\Temp\DOCUME~1\ZSOMBO~1\LOCALS~1\Temp\DOCUME~1\ZSOMBO~1\LOCALS~1\Temp\Barbara\10.%20mell&#233;klet%20Ic&#225;nak%20(%20cellat&#246;rl&#337;s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SOMBO~1\LOCALS~1\Temp\2012.%20k&#246;lts&#233;gvet&#233;si%20t&#225;bl&#225;k%202012%2002%2006-2(K&#246;tv&#233;nyes%20t&#225;bla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 melléklet"/>
      <sheetName val="1.a1.b. melléklet"/>
      <sheetName val="2. sz. melléklet"/>
      <sheetName val="3.sz. melléklet"/>
      <sheetName val="4. sz. melléklet"/>
      <sheetName val="5. sz. melléklet"/>
      <sheetName val="6. sz. melléklet"/>
      <sheetName val="8. sz. melléklet"/>
      <sheetName val="9. sz. melléklet"/>
      <sheetName val="10. sz. melléklet"/>
      <sheetName val="11. sz. melléklet"/>
      <sheetName val="12. sz. melléklet"/>
      <sheetName val="13. sz. melléklet"/>
      <sheetName val="14. sz. melléklet"/>
      <sheetName val="15. sz. melléklet"/>
      <sheetName val="16. sz. melléklet"/>
      <sheetName val="17.sz. melléklet"/>
      <sheetName val="17.a. 17.b. sz. melléklet"/>
      <sheetName val="18. sz. melléklet"/>
      <sheetName val="Kiadások elemzé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 melléklet"/>
      <sheetName val="1.a. 1.b. melléklet"/>
      <sheetName val="2. sz. melléklet"/>
      <sheetName val="3.sz. melléklet"/>
      <sheetName val="4.A sz. melléklet"/>
      <sheetName val="4.B-C. sz. melléklet"/>
      <sheetName val="5. sz. melléklet"/>
      <sheetName val="6. sz. melléklet"/>
      <sheetName val="7. sz. melléklet"/>
      <sheetName val="8. sz. melléklet"/>
      <sheetName val="9. sz. melléklet"/>
      <sheetName val="10. sz. melléklet"/>
      <sheetName val="10-a.sz. melléklet"/>
      <sheetName val="11. sz. melléklet"/>
      <sheetName val="12. sz. melléklet"/>
      <sheetName val="13. sz. melléklet"/>
      <sheetName val="14. sz. melléklet"/>
      <sheetName val="15. sz. melléklet"/>
      <sheetName val="16.sz. melléklet"/>
      <sheetName val="17.a. 17.b. sz. melléklet"/>
      <sheetName val="18."/>
      <sheetName val="19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G72"/>
  <sheetViews>
    <sheetView view="pageBreakPreview" zoomScale="79" zoomScaleNormal="79" zoomScaleSheetLayoutView="79" workbookViewId="0">
      <selection activeCell="A3" sqref="A3"/>
    </sheetView>
  </sheetViews>
  <sheetFormatPr defaultRowHeight="12.75" customHeight="1" x14ac:dyDescent="0.2"/>
  <cols>
    <col min="1" max="1" width="6.140625" style="1" customWidth="1"/>
    <col min="2" max="2" width="73.28515625" style="1" customWidth="1"/>
    <col min="3" max="3" width="11.42578125" style="2" customWidth="1"/>
    <col min="4" max="4" width="6.140625" style="1" customWidth="1"/>
    <col min="5" max="5" width="64.42578125" style="1" customWidth="1"/>
    <col min="6" max="6" width="11.42578125" style="2" customWidth="1"/>
    <col min="7" max="16384" width="9.140625" style="1"/>
  </cols>
  <sheetData>
    <row r="1" spans="1:7" ht="12.75" customHeight="1" x14ac:dyDescent="0.2">
      <c r="A1" s="3"/>
    </row>
    <row r="2" spans="1:7" ht="19.5" customHeight="1" x14ac:dyDescent="0.2">
      <c r="A2" s="235" t="s">
        <v>168</v>
      </c>
      <c r="B2" s="235"/>
      <c r="C2" s="235"/>
      <c r="D2" s="235"/>
      <c r="E2" s="235"/>
      <c r="F2" s="235"/>
    </row>
    <row r="3" spans="1:7" ht="13.5" customHeight="1" x14ac:dyDescent="0.2">
      <c r="D3" s="2"/>
      <c r="E3" s="2"/>
    </row>
    <row r="4" spans="1:7" ht="13.5" customHeight="1" x14ac:dyDescent="0.2">
      <c r="A4" s="236" t="s">
        <v>0</v>
      </c>
      <c r="B4" s="236"/>
      <c r="C4" s="236"/>
      <c r="D4" s="237" t="s">
        <v>1</v>
      </c>
      <c r="E4" s="237"/>
      <c r="F4" s="237"/>
    </row>
    <row r="5" spans="1:7" ht="14.25" customHeight="1" x14ac:dyDescent="0.2">
      <c r="A5" s="238" t="s">
        <v>2</v>
      </c>
      <c r="B5" s="238"/>
      <c r="C5" s="4" t="s">
        <v>3</v>
      </c>
      <c r="D5" s="239" t="s">
        <v>2</v>
      </c>
      <c r="E5" s="239"/>
      <c r="F5" s="5" t="s">
        <v>4</v>
      </c>
    </row>
    <row r="6" spans="1:7" ht="13.5" customHeight="1" x14ac:dyDescent="0.2">
      <c r="A6" s="6" t="s">
        <v>5</v>
      </c>
      <c r="B6" s="7"/>
      <c r="C6" s="8">
        <v>520</v>
      </c>
      <c r="D6" s="9" t="s">
        <v>6</v>
      </c>
      <c r="E6" s="10"/>
      <c r="F6" s="11">
        <v>0</v>
      </c>
    </row>
    <row r="7" spans="1:7" ht="13.5" customHeight="1" x14ac:dyDescent="0.2">
      <c r="A7" s="231" t="s">
        <v>7</v>
      </c>
      <c r="B7" s="231"/>
      <c r="C7" s="13"/>
      <c r="D7" s="14"/>
      <c r="E7" s="15"/>
      <c r="F7" s="16"/>
      <c r="G7" s="17"/>
    </row>
    <row r="8" spans="1:7" ht="12.75" customHeight="1" x14ac:dyDescent="0.2">
      <c r="A8" s="12"/>
      <c r="B8" s="18" t="s">
        <v>8</v>
      </c>
      <c r="C8" s="19"/>
      <c r="D8" s="14" t="s">
        <v>9</v>
      </c>
      <c r="E8" s="15"/>
      <c r="F8" s="16"/>
    </row>
    <row r="9" spans="1:7" ht="12.75" customHeight="1" x14ac:dyDescent="0.2">
      <c r="A9" s="20"/>
      <c r="B9" s="18"/>
      <c r="C9" s="19"/>
      <c r="D9" s="14"/>
      <c r="E9" s="15"/>
      <c r="F9" s="16"/>
    </row>
    <row r="10" spans="1:7" ht="12.75" customHeight="1" x14ac:dyDescent="0.2">
      <c r="A10" s="21" t="s">
        <v>10</v>
      </c>
      <c r="B10" s="14"/>
      <c r="C10" s="13">
        <f>(C11+C12+C14+C15)</f>
        <v>0</v>
      </c>
      <c r="D10" s="14" t="s">
        <v>11</v>
      </c>
      <c r="E10" s="15"/>
      <c r="F10" s="16">
        <v>520</v>
      </c>
    </row>
    <row r="11" spans="1:7" ht="12.75" customHeight="1" x14ac:dyDescent="0.2">
      <c r="A11" s="20"/>
      <c r="B11" s="15" t="s">
        <v>12</v>
      </c>
      <c r="C11" s="19"/>
      <c r="D11" s="15"/>
      <c r="E11" s="15"/>
      <c r="F11" s="22"/>
    </row>
    <row r="12" spans="1:7" ht="12.75" customHeight="1" x14ac:dyDescent="0.2">
      <c r="A12" s="23"/>
      <c r="B12" s="18" t="s">
        <v>13</v>
      </c>
      <c r="C12" s="19"/>
      <c r="D12" s="14" t="s">
        <v>14</v>
      </c>
      <c r="E12" s="15"/>
      <c r="F12" s="24"/>
    </row>
    <row r="13" spans="1:7" ht="12.75" customHeight="1" x14ac:dyDescent="0.2">
      <c r="A13" s="20"/>
      <c r="B13" s="25" t="s">
        <v>15</v>
      </c>
      <c r="C13" s="19"/>
      <c r="D13" s="15"/>
      <c r="E13" s="15"/>
      <c r="F13" s="22"/>
    </row>
    <row r="14" spans="1:7" ht="12.75" customHeight="1" x14ac:dyDescent="0.2">
      <c r="A14" s="12"/>
      <c r="B14" s="25" t="s">
        <v>16</v>
      </c>
      <c r="C14" s="19"/>
      <c r="D14" s="14" t="s">
        <v>17</v>
      </c>
      <c r="E14" s="15"/>
      <c r="F14" s="24">
        <f>(F16+F18)</f>
        <v>0</v>
      </c>
    </row>
    <row r="15" spans="1:7" ht="12.75" customHeight="1" x14ac:dyDescent="0.2">
      <c r="A15" s="12"/>
      <c r="B15" s="25" t="s">
        <v>18</v>
      </c>
      <c r="C15" s="19"/>
      <c r="D15" s="15"/>
      <c r="E15" s="15" t="s">
        <v>19</v>
      </c>
      <c r="F15" s="26"/>
    </row>
    <row r="16" spans="1:7" ht="12.75" customHeight="1" x14ac:dyDescent="0.2">
      <c r="A16" s="12"/>
      <c r="B16" s="25"/>
      <c r="C16" s="19"/>
      <c r="D16" s="15"/>
      <c r="E16" s="15" t="s">
        <v>20</v>
      </c>
      <c r="F16" s="26"/>
    </row>
    <row r="17" spans="1:6" ht="12.75" customHeight="1" x14ac:dyDescent="0.2">
      <c r="A17" s="27" t="s">
        <v>21</v>
      </c>
      <c r="B17" s="18"/>
      <c r="C17" s="13">
        <f>(C19+C21+C22+C23+C24)</f>
        <v>0</v>
      </c>
      <c r="D17" s="15"/>
      <c r="E17" s="15" t="s">
        <v>22</v>
      </c>
      <c r="F17" s="26"/>
    </row>
    <row r="18" spans="1:6" ht="12.75" customHeight="1" x14ac:dyDescent="0.2">
      <c r="A18" s="20"/>
      <c r="B18" s="15" t="s">
        <v>23</v>
      </c>
      <c r="C18" s="19"/>
      <c r="D18" s="15"/>
      <c r="E18" s="28" t="s">
        <v>24</v>
      </c>
      <c r="F18" s="26"/>
    </row>
    <row r="19" spans="1:6" ht="12.75" customHeight="1" x14ac:dyDescent="0.2">
      <c r="A19" s="20"/>
      <c r="B19" s="15" t="s">
        <v>25</v>
      </c>
      <c r="C19" s="19"/>
      <c r="D19" s="15"/>
      <c r="E19" s="29" t="s">
        <v>26</v>
      </c>
      <c r="F19" s="26"/>
    </row>
    <row r="20" spans="1:6" ht="12.75" customHeight="1" x14ac:dyDescent="0.2">
      <c r="A20" s="20"/>
      <c r="B20" s="15" t="s">
        <v>27</v>
      </c>
      <c r="C20" s="19"/>
      <c r="D20" s="15"/>
      <c r="E20" s="28" t="s">
        <v>28</v>
      </c>
      <c r="F20" s="26"/>
    </row>
    <row r="21" spans="1:6" ht="14.25" customHeight="1" x14ac:dyDescent="0.2">
      <c r="A21" s="21"/>
      <c r="B21" s="15" t="s">
        <v>29</v>
      </c>
      <c r="C21" s="19"/>
      <c r="D21" s="15"/>
      <c r="E21" s="28"/>
      <c r="F21" s="30"/>
    </row>
    <row r="22" spans="1:6" ht="12.75" customHeight="1" x14ac:dyDescent="0.2">
      <c r="A22" s="20"/>
      <c r="B22" s="15" t="s">
        <v>30</v>
      </c>
      <c r="C22" s="19"/>
      <c r="D22" s="15"/>
      <c r="E22" s="15"/>
      <c r="F22" s="31"/>
    </row>
    <row r="23" spans="1:6" ht="12.75" customHeight="1" x14ac:dyDescent="0.2">
      <c r="A23" s="23"/>
      <c r="B23" s="18" t="s">
        <v>31</v>
      </c>
      <c r="C23" s="19"/>
      <c r="D23" s="14" t="s">
        <v>32</v>
      </c>
      <c r="E23" s="15"/>
      <c r="F23" s="16">
        <v>0</v>
      </c>
    </row>
    <row r="24" spans="1:6" ht="12.75" customHeight="1" x14ac:dyDescent="0.2">
      <c r="A24" s="20"/>
      <c r="B24" s="32" t="s">
        <v>136</v>
      </c>
      <c r="C24" s="19"/>
      <c r="D24" s="15"/>
      <c r="E24" s="28"/>
      <c r="F24" s="30"/>
    </row>
    <row r="25" spans="1:6" ht="12.75" customHeight="1" x14ac:dyDescent="0.2">
      <c r="A25" s="20"/>
      <c r="B25" s="15"/>
      <c r="C25" s="19"/>
      <c r="D25" s="14" t="s">
        <v>33</v>
      </c>
      <c r="E25" s="15"/>
      <c r="F25" s="24">
        <v>0</v>
      </c>
    </row>
    <row r="26" spans="1:6" ht="12.75" customHeight="1" x14ac:dyDescent="0.2">
      <c r="A26" s="27" t="s">
        <v>34</v>
      </c>
      <c r="B26" s="18"/>
      <c r="C26" s="13"/>
      <c r="D26" s="33"/>
      <c r="E26" s="15"/>
      <c r="F26" s="26"/>
    </row>
    <row r="27" spans="1:6" ht="12.75" customHeight="1" x14ac:dyDescent="0.2">
      <c r="A27" s="27"/>
      <c r="B27" s="15" t="s">
        <v>35</v>
      </c>
      <c r="C27" s="19"/>
      <c r="D27" s="14" t="s">
        <v>36</v>
      </c>
      <c r="E27" s="15"/>
      <c r="F27" s="16">
        <v>0</v>
      </c>
    </row>
    <row r="28" spans="1:6" ht="12.75" customHeight="1" x14ac:dyDescent="0.2">
      <c r="A28" s="27"/>
      <c r="B28" s="34"/>
      <c r="C28" s="19"/>
      <c r="D28" s="14"/>
      <c r="E28" s="15" t="s">
        <v>19</v>
      </c>
      <c r="F28" s="31"/>
    </row>
    <row r="29" spans="1:6" ht="12.75" customHeight="1" x14ac:dyDescent="0.2">
      <c r="A29" s="27" t="s">
        <v>37</v>
      </c>
      <c r="B29" s="15"/>
      <c r="C29" s="13"/>
      <c r="D29" s="14"/>
      <c r="E29" s="15" t="s">
        <v>38</v>
      </c>
      <c r="F29" s="26"/>
    </row>
    <row r="30" spans="1:6" ht="12.75" customHeight="1" x14ac:dyDescent="0.2">
      <c r="A30" s="27"/>
      <c r="B30" s="15" t="s">
        <v>19</v>
      </c>
      <c r="C30" s="19"/>
      <c r="D30" s="14"/>
      <c r="E30" s="18" t="s">
        <v>39</v>
      </c>
      <c r="F30" s="26"/>
    </row>
    <row r="31" spans="1:6" ht="12.75" customHeight="1" x14ac:dyDescent="0.2">
      <c r="A31" s="27"/>
      <c r="B31" s="18"/>
      <c r="C31" s="19"/>
      <c r="D31" s="14"/>
      <c r="E31" s="35" t="s">
        <v>40</v>
      </c>
      <c r="F31" s="26"/>
    </row>
    <row r="32" spans="1:6" ht="13.5" customHeight="1" x14ac:dyDescent="0.2">
      <c r="A32" s="27"/>
      <c r="B32" s="18"/>
      <c r="C32" s="19"/>
      <c r="D32" s="15"/>
      <c r="E32" s="36" t="s">
        <v>41</v>
      </c>
      <c r="F32" s="26"/>
    </row>
    <row r="33" spans="1:6" ht="12.75" customHeight="1" x14ac:dyDescent="0.2">
      <c r="A33" s="231" t="s">
        <v>159</v>
      </c>
      <c r="B33" s="231"/>
      <c r="C33" s="13"/>
      <c r="D33" s="15"/>
      <c r="E33" s="15"/>
      <c r="F33" s="30"/>
    </row>
    <row r="34" spans="1:6" ht="12.75" customHeight="1" x14ac:dyDescent="0.2">
      <c r="A34" s="20"/>
      <c r="B34" s="15" t="s">
        <v>160</v>
      </c>
      <c r="C34" s="19"/>
      <c r="D34" s="14"/>
      <c r="E34" s="15"/>
      <c r="F34" s="16"/>
    </row>
    <row r="35" spans="1:6" ht="12.75" customHeight="1" x14ac:dyDescent="0.2">
      <c r="A35" s="27"/>
      <c r="B35" s="15"/>
      <c r="C35" s="19"/>
      <c r="D35" s="14"/>
      <c r="E35" s="15"/>
      <c r="F35" s="16"/>
    </row>
    <row r="36" spans="1:6" ht="16.5" customHeight="1" x14ac:dyDescent="0.25">
      <c r="A36" s="37" t="s">
        <v>42</v>
      </c>
      <c r="B36" s="38"/>
      <c r="C36" s="13">
        <f>(C6+C7+C10+C17+C26+C33)</f>
        <v>520</v>
      </c>
      <c r="D36" s="14" t="s">
        <v>43</v>
      </c>
      <c r="E36" s="14"/>
      <c r="F36" s="24">
        <f>(F6+F8+F10+F12+F14+F23)</f>
        <v>520</v>
      </c>
    </row>
    <row r="37" spans="1:6" ht="12.75" customHeight="1" x14ac:dyDescent="0.2">
      <c r="A37" s="27"/>
      <c r="B37" s="15"/>
      <c r="C37" s="19"/>
      <c r="D37" s="14"/>
      <c r="E37" s="14"/>
      <c r="F37" s="24"/>
    </row>
    <row r="38" spans="1:6" ht="13.5" customHeight="1" x14ac:dyDescent="0.2">
      <c r="A38" s="39" t="s">
        <v>44</v>
      </c>
      <c r="B38" s="40"/>
      <c r="C38" s="13">
        <f>(C36-F36)</f>
        <v>0</v>
      </c>
      <c r="D38" s="232" t="s">
        <v>45</v>
      </c>
      <c r="E38" s="232"/>
      <c r="F38" s="16">
        <v>0</v>
      </c>
    </row>
    <row r="39" spans="1:6" ht="22.5" customHeight="1" x14ac:dyDescent="0.2">
      <c r="A39" s="27"/>
      <c r="B39" s="18"/>
      <c r="C39" s="19"/>
      <c r="D39" s="15"/>
      <c r="E39" s="35" t="s">
        <v>46</v>
      </c>
      <c r="F39" s="30"/>
    </row>
    <row r="40" spans="1:6" ht="12.75" customHeight="1" x14ac:dyDescent="0.2">
      <c r="A40" s="233" t="s">
        <v>47</v>
      </c>
      <c r="B40" s="233"/>
      <c r="C40" s="13"/>
      <c r="D40" s="14"/>
      <c r="E40" s="14"/>
      <c r="F40" s="24"/>
    </row>
    <row r="41" spans="1:6" ht="12.75" customHeight="1" x14ac:dyDescent="0.2">
      <c r="A41" s="27"/>
      <c r="B41" s="15"/>
      <c r="C41" s="13"/>
      <c r="D41" s="14"/>
      <c r="E41" s="14"/>
      <c r="F41" s="24"/>
    </row>
    <row r="42" spans="1:6" ht="12.75" customHeight="1" x14ac:dyDescent="0.25">
      <c r="A42" s="233" t="s">
        <v>48</v>
      </c>
      <c r="B42" s="233"/>
      <c r="C42" s="13"/>
      <c r="D42" s="41"/>
      <c r="E42" s="14"/>
      <c r="F42" s="24"/>
    </row>
    <row r="43" spans="1:6" ht="12.75" customHeight="1" x14ac:dyDescent="0.2">
      <c r="A43" s="27"/>
      <c r="B43" s="15"/>
      <c r="C43" s="13"/>
      <c r="D43" s="14"/>
      <c r="E43" s="42"/>
      <c r="F43" s="16"/>
    </row>
    <row r="44" spans="1:6" ht="12.75" customHeight="1" x14ac:dyDescent="0.2">
      <c r="A44" s="234" t="s">
        <v>49</v>
      </c>
      <c r="B44" s="234"/>
      <c r="C44" s="13"/>
      <c r="D44" s="14" t="s">
        <v>50</v>
      </c>
      <c r="E44" s="14"/>
      <c r="F44" s="24">
        <v>0</v>
      </c>
    </row>
    <row r="45" spans="1:6" ht="12.75" customHeight="1" x14ac:dyDescent="0.25">
      <c r="A45" s="21"/>
      <c r="B45" s="43"/>
      <c r="C45" s="19"/>
      <c r="D45" s="42"/>
      <c r="E45" s="15"/>
      <c r="F45" s="16"/>
    </row>
    <row r="46" spans="1:6" ht="15.75" customHeight="1" x14ac:dyDescent="0.2">
      <c r="A46" s="233" t="s">
        <v>51</v>
      </c>
      <c r="B46" s="233"/>
      <c r="C46" s="13"/>
      <c r="D46" s="14" t="s">
        <v>52</v>
      </c>
      <c r="E46" s="42"/>
      <c r="F46" s="16">
        <v>0</v>
      </c>
    </row>
    <row r="47" spans="1:6" ht="12.75" customHeight="1" x14ac:dyDescent="0.2">
      <c r="A47" s="230"/>
      <c r="B47" s="230"/>
      <c r="C47" s="19"/>
      <c r="D47" s="15"/>
      <c r="E47" s="15"/>
      <c r="F47" s="26"/>
    </row>
    <row r="48" spans="1:6" ht="15" customHeight="1" x14ac:dyDescent="0.2">
      <c r="A48" s="44" t="s">
        <v>53</v>
      </c>
      <c r="B48" s="45"/>
      <c r="C48" s="46">
        <f>(C36+C46)</f>
        <v>520</v>
      </c>
      <c r="D48" s="45" t="s">
        <v>54</v>
      </c>
      <c r="E48" s="47"/>
      <c r="F48" s="48">
        <f>(F36+F46)</f>
        <v>520</v>
      </c>
    </row>
    <row r="53" ht="13.5" customHeight="1" x14ac:dyDescent="0.2"/>
    <row r="59" ht="15" customHeight="1" x14ac:dyDescent="0.2"/>
    <row r="60" ht="15" customHeight="1" x14ac:dyDescent="0.2"/>
    <row r="62" ht="19.5" customHeight="1" x14ac:dyDescent="0.2"/>
    <row r="63" ht="15" customHeight="1" x14ac:dyDescent="0.2"/>
    <row r="64" ht="15" customHeight="1" x14ac:dyDescent="0.2"/>
    <row r="65" ht="15" customHeight="1" x14ac:dyDescent="0.2"/>
    <row r="66" ht="27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</sheetData>
  <sheetProtection selectLockedCells="1" selectUnlockedCells="1"/>
  <mergeCells count="13">
    <mergeCell ref="A7:B7"/>
    <mergeCell ref="A2:F2"/>
    <mergeCell ref="A4:C4"/>
    <mergeCell ref="D4:F4"/>
    <mergeCell ref="A5:B5"/>
    <mergeCell ref="D5:E5"/>
    <mergeCell ref="A47:B47"/>
    <mergeCell ref="A33:B33"/>
    <mergeCell ref="D38:E38"/>
    <mergeCell ref="A40:B40"/>
    <mergeCell ref="A42:B42"/>
    <mergeCell ref="A44:B44"/>
    <mergeCell ref="A46:B46"/>
  </mergeCells>
  <phoneticPr fontId="0" type="noConversion"/>
  <printOptions horizontalCentered="1"/>
  <pageMargins left="0.78740157480314965" right="0.78740157480314965" top="0.35433070866141736" bottom="0.27559055118110237" header="0.23622047244094491" footer="0.51181102362204722"/>
  <pageSetup paperSize="9" scale="76" firstPageNumber="0" orientation="landscape" horizontalDpi="300" verticalDpi="300" r:id="rId1"/>
  <headerFooter alignWithMargins="0">
    <oddHeader>&amp;L1.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IR65"/>
  <sheetViews>
    <sheetView view="pageBreakPreview" topLeftCell="A4" zoomScaleNormal="79" zoomScaleSheetLayoutView="75" workbookViewId="0">
      <selection activeCell="A40" sqref="A40"/>
    </sheetView>
  </sheetViews>
  <sheetFormatPr defaultRowHeight="15" x14ac:dyDescent="0.25"/>
  <cols>
    <col min="1" max="1" width="68.42578125" style="49" customWidth="1"/>
    <col min="2" max="2" width="14.5703125" style="50" customWidth="1"/>
    <col min="3" max="3" width="56" style="49" customWidth="1"/>
    <col min="4" max="4" width="14.5703125" style="50" customWidth="1"/>
    <col min="5" max="16384" width="9.140625" style="51"/>
  </cols>
  <sheetData>
    <row r="1" spans="1:4" s="52" customFormat="1" ht="15" customHeight="1" x14ac:dyDescent="0.2">
      <c r="A1" s="242" t="s">
        <v>169</v>
      </c>
      <c r="B1" s="242"/>
      <c r="C1" s="242"/>
      <c r="D1" s="242"/>
    </row>
    <row r="3" spans="1:4" ht="14.25" x14ac:dyDescent="0.2">
      <c r="A3" s="240" t="s">
        <v>0</v>
      </c>
      <c r="B3" s="240"/>
      <c r="C3" s="243" t="s">
        <v>1</v>
      </c>
      <c r="D3" s="243"/>
    </row>
    <row r="4" spans="1:4" ht="14.25" x14ac:dyDescent="0.2">
      <c r="A4" s="53" t="s">
        <v>2</v>
      </c>
      <c r="B4" s="54" t="s">
        <v>3</v>
      </c>
      <c r="C4" s="55" t="s">
        <v>2</v>
      </c>
      <c r="D4" s="56" t="s">
        <v>3</v>
      </c>
    </row>
    <row r="5" spans="1:4" ht="14.25" x14ac:dyDescent="0.2">
      <c r="A5" s="57" t="s">
        <v>5</v>
      </c>
      <c r="B5" s="58">
        <v>520</v>
      </c>
      <c r="C5" s="59" t="s">
        <v>6</v>
      </c>
      <c r="D5" s="58">
        <v>0</v>
      </c>
    </row>
    <row r="6" spans="1:4" x14ac:dyDescent="0.25">
      <c r="A6" s="60"/>
      <c r="B6" s="61"/>
      <c r="C6" s="62"/>
      <c r="D6" s="63"/>
    </row>
    <row r="7" spans="1:4" ht="14.25" x14ac:dyDescent="0.2">
      <c r="A7" s="64" t="s">
        <v>7</v>
      </c>
      <c r="B7" s="58">
        <v>0</v>
      </c>
      <c r="C7" s="62" t="s">
        <v>55</v>
      </c>
      <c r="D7" s="63">
        <v>0</v>
      </c>
    </row>
    <row r="8" spans="1:4" x14ac:dyDescent="0.25">
      <c r="A8" s="65" t="s">
        <v>8</v>
      </c>
      <c r="B8" s="61"/>
      <c r="C8" s="62"/>
      <c r="D8" s="63"/>
    </row>
    <row r="9" spans="1:4" x14ac:dyDescent="0.25">
      <c r="A9" s="65"/>
      <c r="B9" s="66"/>
      <c r="C9" s="62" t="s">
        <v>11</v>
      </c>
      <c r="D9" s="63">
        <v>520</v>
      </c>
    </row>
    <row r="10" spans="1:4" ht="14.25" x14ac:dyDescent="0.2">
      <c r="A10" s="64" t="s">
        <v>10</v>
      </c>
      <c r="B10" s="63">
        <f>(B11+B12+B14+B15)</f>
        <v>0</v>
      </c>
      <c r="C10" s="62" t="s">
        <v>14</v>
      </c>
      <c r="D10" s="63">
        <v>0</v>
      </c>
    </row>
    <row r="11" spans="1:4" x14ac:dyDescent="0.25">
      <c r="A11" s="65" t="s">
        <v>12</v>
      </c>
      <c r="B11" s="66"/>
      <c r="C11" s="62" t="s">
        <v>56</v>
      </c>
      <c r="D11" s="63">
        <v>0</v>
      </c>
    </row>
    <row r="12" spans="1:4" x14ac:dyDescent="0.25">
      <c r="A12" s="65" t="s">
        <v>13</v>
      </c>
      <c r="B12" s="66"/>
      <c r="C12" s="67" t="s">
        <v>57</v>
      </c>
      <c r="D12" s="66"/>
    </row>
    <row r="13" spans="1:4" x14ac:dyDescent="0.25">
      <c r="A13" s="65" t="s">
        <v>15</v>
      </c>
      <c r="B13" s="66"/>
      <c r="C13" s="68" t="s">
        <v>58</v>
      </c>
      <c r="D13" s="66">
        <v>0</v>
      </c>
    </row>
    <row r="14" spans="1:4" x14ac:dyDescent="0.25">
      <c r="A14" s="65" t="s">
        <v>16</v>
      </c>
      <c r="B14" s="66"/>
      <c r="C14" s="68" t="s">
        <v>22</v>
      </c>
      <c r="D14" s="176">
        <v>0</v>
      </c>
    </row>
    <row r="15" spans="1:4" x14ac:dyDescent="0.25">
      <c r="A15" s="65" t="s">
        <v>18</v>
      </c>
      <c r="B15" s="66"/>
      <c r="C15" s="69" t="s">
        <v>24</v>
      </c>
      <c r="D15" s="66">
        <v>0</v>
      </c>
    </row>
    <row r="16" spans="1:4" ht="15" customHeight="1" x14ac:dyDescent="0.25">
      <c r="A16" s="65"/>
      <c r="B16" s="66"/>
      <c r="C16" s="69" t="s">
        <v>26</v>
      </c>
      <c r="D16" s="66"/>
    </row>
    <row r="17" spans="1:252" x14ac:dyDescent="0.25">
      <c r="A17" s="64" t="s">
        <v>21</v>
      </c>
      <c r="B17" s="63">
        <f>(B19+B21+B22+B23+B24)</f>
        <v>0</v>
      </c>
      <c r="C17" s="69" t="s">
        <v>28</v>
      </c>
      <c r="D17" s="66"/>
    </row>
    <row r="18" spans="1:252" x14ac:dyDescent="0.25">
      <c r="A18" s="65" t="s">
        <v>137</v>
      </c>
      <c r="B18" s="66"/>
      <c r="C18" s="62"/>
      <c r="D18" s="70"/>
    </row>
    <row r="19" spans="1:252" x14ac:dyDescent="0.25">
      <c r="A19" s="65" t="s">
        <v>25</v>
      </c>
      <c r="B19" s="66"/>
      <c r="C19" s="62"/>
      <c r="D19" s="70"/>
    </row>
    <row r="20" spans="1:252" x14ac:dyDescent="0.25">
      <c r="A20" s="65" t="s">
        <v>27</v>
      </c>
      <c r="B20" s="66"/>
      <c r="C20" s="67"/>
      <c r="D20" s="70"/>
    </row>
    <row r="21" spans="1:252" x14ac:dyDescent="0.25">
      <c r="A21" s="65" t="s">
        <v>29</v>
      </c>
      <c r="B21" s="66"/>
      <c r="C21" s="68"/>
      <c r="D21" s="66"/>
    </row>
    <row r="22" spans="1:252" x14ac:dyDescent="0.25">
      <c r="A22" s="65" t="s">
        <v>30</v>
      </c>
      <c r="B22" s="66"/>
      <c r="C22" s="68"/>
      <c r="D22" s="71"/>
    </row>
    <row r="23" spans="1:252" x14ac:dyDescent="0.25">
      <c r="A23" s="65" t="s">
        <v>31</v>
      </c>
      <c r="B23" s="66"/>
      <c r="C23" s="69"/>
      <c r="D23" s="71"/>
    </row>
    <row r="24" spans="1:252" x14ac:dyDescent="0.25">
      <c r="A24" s="65" t="s">
        <v>136</v>
      </c>
      <c r="B24" s="66"/>
      <c r="C24" s="69"/>
      <c r="D24" s="66"/>
    </row>
    <row r="25" spans="1:252" x14ac:dyDescent="0.25">
      <c r="A25" s="65"/>
      <c r="B25" s="66"/>
      <c r="C25" s="69"/>
      <c r="D25" s="66"/>
    </row>
    <row r="26" spans="1:252" x14ac:dyDescent="0.25">
      <c r="A26" s="64" t="s">
        <v>59</v>
      </c>
      <c r="B26" s="63"/>
      <c r="C26" s="67"/>
      <c r="D26" s="66"/>
    </row>
    <row r="27" spans="1:252" x14ac:dyDescent="0.25">
      <c r="A27" s="72" t="s">
        <v>60</v>
      </c>
      <c r="B27" s="73"/>
      <c r="C27" s="67"/>
      <c r="D27" s="66"/>
      <c r="IQ27" s="74"/>
      <c r="IR27" s="74"/>
    </row>
    <row r="28" spans="1:252" ht="17.25" customHeight="1" x14ac:dyDescent="0.25">
      <c r="A28" s="64" t="s">
        <v>37</v>
      </c>
      <c r="B28" s="63"/>
      <c r="C28" s="67"/>
      <c r="D28" s="66"/>
      <c r="IQ28" s="74"/>
      <c r="IR28" s="74"/>
    </row>
    <row r="29" spans="1:252" x14ac:dyDescent="0.25">
      <c r="A29" s="65" t="s">
        <v>19</v>
      </c>
      <c r="B29" s="66"/>
      <c r="C29" s="67"/>
      <c r="D29" s="66"/>
      <c r="IQ29" s="74"/>
      <c r="IR29" s="74"/>
    </row>
    <row r="30" spans="1:252" x14ac:dyDescent="0.25">
      <c r="A30" s="65"/>
      <c r="B30" s="66"/>
      <c r="C30" s="67"/>
      <c r="D30" s="66"/>
      <c r="IQ30" s="74"/>
      <c r="IR30" s="74"/>
    </row>
    <row r="31" spans="1:252" s="74" customFormat="1" ht="14.25" x14ac:dyDescent="0.2">
      <c r="A31" s="75" t="s">
        <v>61</v>
      </c>
      <c r="B31" s="76">
        <f>(B5+B7+B10+B17)</f>
        <v>520</v>
      </c>
      <c r="C31" s="62" t="s">
        <v>62</v>
      </c>
      <c r="D31" s="63">
        <f>(D5++D7+D9+D10+D11+D14)</f>
        <v>520</v>
      </c>
    </row>
    <row r="32" spans="1:252" s="74" customFormat="1" ht="14.25" x14ac:dyDescent="0.2">
      <c r="A32" s="77" t="s">
        <v>63</v>
      </c>
      <c r="B32" s="78">
        <f>(B31-D31)</f>
        <v>0</v>
      </c>
      <c r="C32" s="62"/>
      <c r="D32" s="63"/>
    </row>
    <row r="33" spans="1:4" s="74" customFormat="1" ht="14.25" x14ac:dyDescent="0.2">
      <c r="A33" s="79" t="s">
        <v>48</v>
      </c>
      <c r="B33" s="78"/>
      <c r="C33" s="62" t="s">
        <v>64</v>
      </c>
      <c r="D33" s="63">
        <v>0</v>
      </c>
    </row>
    <row r="34" spans="1:4" s="74" customFormat="1" ht="14.25" x14ac:dyDescent="0.2">
      <c r="A34" s="80" t="s">
        <v>65</v>
      </c>
      <c r="B34" s="63"/>
      <c r="C34" s="62"/>
      <c r="D34" s="63"/>
    </row>
    <row r="35" spans="1:4" s="74" customFormat="1" ht="14.25" x14ac:dyDescent="0.2">
      <c r="A35" s="77" t="s">
        <v>66</v>
      </c>
      <c r="B35" s="78">
        <f>(B33)</f>
        <v>0</v>
      </c>
      <c r="C35" s="62" t="s">
        <v>67</v>
      </c>
      <c r="D35" s="63">
        <v>0</v>
      </c>
    </row>
    <row r="36" spans="1:4" s="74" customFormat="1" ht="14.25" x14ac:dyDescent="0.2">
      <c r="A36" s="81" t="s">
        <v>68</v>
      </c>
      <c r="B36" s="82">
        <f>(B31+B35)</f>
        <v>520</v>
      </c>
      <c r="C36" s="83" t="s">
        <v>68</v>
      </c>
      <c r="D36" s="84">
        <f>(D31+D35)</f>
        <v>520</v>
      </c>
    </row>
    <row r="37" spans="1:4" s="74" customFormat="1" x14ac:dyDescent="0.25">
      <c r="A37" s="85"/>
      <c r="B37" s="86"/>
      <c r="C37" s="85"/>
      <c r="D37" s="87"/>
    </row>
    <row r="38" spans="1:4" s="74" customFormat="1" x14ac:dyDescent="0.25">
      <c r="A38" s="85"/>
      <c r="B38" s="86"/>
      <c r="C38" s="85"/>
      <c r="D38" s="87"/>
    </row>
    <row r="39" spans="1:4" s="52" customFormat="1" ht="15" customHeight="1" x14ac:dyDescent="0.2">
      <c r="A39" s="242" t="s">
        <v>170</v>
      </c>
      <c r="B39" s="242"/>
      <c r="C39" s="242"/>
      <c r="D39" s="242"/>
    </row>
    <row r="40" spans="1:4" ht="14.25" customHeight="1" x14ac:dyDescent="0.25">
      <c r="C40" s="88"/>
    </row>
    <row r="41" spans="1:4" s="52" customFormat="1" ht="14.25" x14ac:dyDescent="0.2">
      <c r="A41" s="240" t="s">
        <v>0</v>
      </c>
      <c r="B41" s="240"/>
      <c r="C41" s="241" t="s">
        <v>1</v>
      </c>
      <c r="D41" s="241"/>
    </row>
    <row r="42" spans="1:4" s="52" customFormat="1" ht="14.25" x14ac:dyDescent="0.2">
      <c r="A42" s="89" t="s">
        <v>2</v>
      </c>
      <c r="B42" s="54" t="s">
        <v>3</v>
      </c>
      <c r="C42" s="90" t="s">
        <v>2</v>
      </c>
      <c r="D42" s="56" t="s">
        <v>4</v>
      </c>
    </row>
    <row r="43" spans="1:4" s="52" customFormat="1" ht="14.25" x14ac:dyDescent="0.2">
      <c r="A43" s="91" t="s">
        <v>34</v>
      </c>
      <c r="B43" s="92">
        <v>0</v>
      </c>
      <c r="C43" s="93" t="s">
        <v>69</v>
      </c>
      <c r="D43" s="92">
        <v>0</v>
      </c>
    </row>
    <row r="44" spans="1:4" s="52" customFormat="1" x14ac:dyDescent="0.25">
      <c r="A44" s="94" t="s">
        <v>70</v>
      </c>
      <c r="B44" s="61"/>
      <c r="C44" s="95"/>
      <c r="D44" s="58"/>
    </row>
    <row r="45" spans="1:4" s="52" customFormat="1" x14ac:dyDescent="0.25">
      <c r="A45" s="96"/>
      <c r="B45" s="66"/>
      <c r="C45" s="97" t="s">
        <v>71</v>
      </c>
      <c r="D45" s="63">
        <v>0</v>
      </c>
    </row>
    <row r="46" spans="1:4" s="52" customFormat="1" ht="14.25" x14ac:dyDescent="0.2">
      <c r="A46" s="91" t="s">
        <v>161</v>
      </c>
      <c r="B46" s="58">
        <v>0</v>
      </c>
      <c r="C46" s="97"/>
      <c r="D46" s="63"/>
    </row>
    <row r="47" spans="1:4" s="52" customFormat="1" x14ac:dyDescent="0.25">
      <c r="A47" s="94" t="s">
        <v>162</v>
      </c>
      <c r="B47" s="61"/>
      <c r="C47" s="98" t="s">
        <v>72</v>
      </c>
      <c r="D47" s="63">
        <v>0</v>
      </c>
    </row>
    <row r="48" spans="1:4" x14ac:dyDescent="0.25">
      <c r="A48" s="94"/>
      <c r="B48" s="61"/>
      <c r="C48" s="99" t="s">
        <v>19</v>
      </c>
      <c r="D48" s="66"/>
    </row>
    <row r="49" spans="1:4" x14ac:dyDescent="0.25">
      <c r="A49" s="91" t="s">
        <v>73</v>
      </c>
      <c r="B49" s="58">
        <v>0</v>
      </c>
      <c r="C49" s="99" t="s">
        <v>38</v>
      </c>
      <c r="D49" s="66"/>
    </row>
    <row r="50" spans="1:4" x14ac:dyDescent="0.25">
      <c r="A50" s="94" t="s">
        <v>74</v>
      </c>
      <c r="B50" s="61"/>
      <c r="C50" s="99" t="s">
        <v>39</v>
      </c>
      <c r="D50" s="66"/>
    </row>
    <row r="51" spans="1:4" x14ac:dyDescent="0.25">
      <c r="A51" s="94"/>
      <c r="B51" s="66"/>
      <c r="C51" s="100" t="s">
        <v>40</v>
      </c>
      <c r="D51" s="66"/>
    </row>
    <row r="52" spans="1:4" x14ac:dyDescent="0.25">
      <c r="A52" s="94"/>
      <c r="B52" s="66"/>
      <c r="C52" s="101" t="s">
        <v>75</v>
      </c>
      <c r="D52" s="66"/>
    </row>
    <row r="53" spans="1:4" x14ac:dyDescent="0.25">
      <c r="A53" s="102"/>
      <c r="B53" s="66"/>
      <c r="C53" s="101"/>
      <c r="D53" s="66"/>
    </row>
    <row r="54" spans="1:4" x14ac:dyDescent="0.25">
      <c r="A54" s="94"/>
      <c r="B54" s="66"/>
      <c r="C54" s="103"/>
      <c r="D54" s="71"/>
    </row>
    <row r="55" spans="1:4" ht="14.25" x14ac:dyDescent="0.2">
      <c r="A55" s="104" t="s">
        <v>61</v>
      </c>
      <c r="B55" s="78">
        <f>(B43+B46)</f>
        <v>0</v>
      </c>
      <c r="C55" s="105" t="s">
        <v>62</v>
      </c>
      <c r="D55" s="78">
        <v>0</v>
      </c>
    </row>
    <row r="56" spans="1:4" ht="14.25" x14ac:dyDescent="0.2">
      <c r="A56" s="104" t="s">
        <v>63</v>
      </c>
      <c r="B56" s="78">
        <f>(B55-D55)</f>
        <v>0</v>
      </c>
      <c r="C56" s="105"/>
      <c r="D56" s="78"/>
    </row>
    <row r="57" spans="1:4" ht="14.25" x14ac:dyDescent="0.2">
      <c r="A57" s="106" t="s">
        <v>76</v>
      </c>
      <c r="B57" s="92"/>
      <c r="C57" s="93" t="s">
        <v>45</v>
      </c>
      <c r="D57" s="92">
        <v>0</v>
      </c>
    </row>
    <row r="58" spans="1:4" x14ac:dyDescent="0.25">
      <c r="A58" s="107" t="s">
        <v>48</v>
      </c>
      <c r="B58" s="66"/>
      <c r="C58" s="97"/>
      <c r="D58" s="63"/>
    </row>
    <row r="59" spans="1:4" ht="14.25" x14ac:dyDescent="0.2">
      <c r="A59" s="91" t="s">
        <v>77</v>
      </c>
      <c r="B59" s="63"/>
      <c r="C59" s="97"/>
      <c r="D59" s="63"/>
    </row>
    <row r="60" spans="1:4" ht="15.75" x14ac:dyDescent="0.25">
      <c r="A60" s="94" t="s">
        <v>47</v>
      </c>
      <c r="B60" s="66"/>
      <c r="C60" s="108"/>
      <c r="D60" s="63"/>
    </row>
    <row r="61" spans="1:4" x14ac:dyDescent="0.25">
      <c r="A61" s="109"/>
      <c r="B61" s="110"/>
      <c r="C61" s="111"/>
      <c r="D61" s="76"/>
    </row>
    <row r="62" spans="1:4" ht="15.75" customHeight="1" x14ac:dyDescent="0.2">
      <c r="A62" s="112" t="s">
        <v>66</v>
      </c>
      <c r="B62" s="78"/>
      <c r="C62" s="105" t="s">
        <v>67</v>
      </c>
      <c r="D62" s="78">
        <v>0</v>
      </c>
    </row>
    <row r="63" spans="1:4" ht="14.25" x14ac:dyDescent="0.2">
      <c r="A63" s="113" t="s">
        <v>68</v>
      </c>
      <c r="B63" s="114">
        <f>(B55+B62)</f>
        <v>0</v>
      </c>
      <c r="C63" s="115" t="s">
        <v>68</v>
      </c>
      <c r="D63" s="114">
        <f>(D55+D62)</f>
        <v>0</v>
      </c>
    </row>
    <row r="64" spans="1:4" ht="14.25" x14ac:dyDescent="0.2">
      <c r="A64" s="111"/>
      <c r="B64" s="116"/>
      <c r="C64" s="111"/>
      <c r="D64" s="116"/>
    </row>
    <row r="65" spans="1:4" ht="14.25" x14ac:dyDescent="0.2">
      <c r="A65" s="117" t="s">
        <v>78</v>
      </c>
      <c r="B65" s="118">
        <f>B63+B36</f>
        <v>520</v>
      </c>
      <c r="C65" s="117" t="s">
        <v>79</v>
      </c>
      <c r="D65" s="119">
        <f>(D36+D63)</f>
        <v>520</v>
      </c>
    </row>
  </sheetData>
  <sheetProtection selectLockedCells="1" selectUnlockedCells="1"/>
  <mergeCells count="6">
    <mergeCell ref="A41:B41"/>
    <mergeCell ref="C41:D41"/>
    <mergeCell ref="A1:D1"/>
    <mergeCell ref="A3:B3"/>
    <mergeCell ref="C3:D3"/>
    <mergeCell ref="A39:D39"/>
  </mergeCells>
  <phoneticPr fontId="0" type="noConversion"/>
  <printOptions horizontalCentered="1"/>
  <pageMargins left="0.35433070866141736" right="0.35433070866141736" top="0.98425196850393704" bottom="0.98425196850393704" header="0.51181102362204722" footer="0.51181102362204722"/>
  <pageSetup paperSize="9" scale="64" firstPageNumber="0" orientation="portrait" horizontalDpi="300" verticalDpi="300" r:id="rId1"/>
  <headerFooter alignWithMargins="0">
    <oddHeader xml:space="preserve">&amp;L2. melléklet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9"/>
    <pageSetUpPr fitToPage="1"/>
  </sheetPr>
  <dimension ref="A1:C80"/>
  <sheetViews>
    <sheetView view="pageBreakPreview" zoomScale="90" zoomScaleNormal="79" zoomScaleSheetLayoutView="90" workbookViewId="0">
      <selection sqref="A1:B40"/>
    </sheetView>
  </sheetViews>
  <sheetFormatPr defaultRowHeight="12.75" x14ac:dyDescent="0.2"/>
  <cols>
    <col min="1" max="1" width="82" style="120" customWidth="1"/>
    <col min="2" max="2" width="12.28515625" style="133" customWidth="1"/>
    <col min="3" max="3" width="0" style="133" hidden="1" customWidth="1"/>
    <col min="4" max="16384" width="9.140625" style="121"/>
  </cols>
  <sheetData>
    <row r="1" spans="1:3" ht="33" customHeight="1" x14ac:dyDescent="0.2">
      <c r="A1" s="244" t="s">
        <v>87</v>
      </c>
      <c r="B1" s="244"/>
    </row>
    <row r="2" spans="1:3" ht="14.25" customHeight="1" x14ac:dyDescent="0.25">
      <c r="A2" s="245" t="s">
        <v>84</v>
      </c>
      <c r="B2" s="245"/>
    </row>
    <row r="3" spans="1:3" ht="9" customHeight="1" x14ac:dyDescent="0.2">
      <c r="A3" s="134"/>
      <c r="B3" s="135"/>
    </row>
    <row r="4" spans="1:3" ht="15.75" customHeight="1" x14ac:dyDescent="0.2">
      <c r="A4" s="122" t="s">
        <v>2</v>
      </c>
      <c r="B4" s="136" t="s">
        <v>3</v>
      </c>
    </row>
    <row r="5" spans="1:3" ht="9" customHeight="1" x14ac:dyDescent="0.2">
      <c r="A5" s="123"/>
      <c r="B5" s="137"/>
    </row>
    <row r="6" spans="1:3" x14ac:dyDescent="0.2">
      <c r="A6" s="124" t="s">
        <v>85</v>
      </c>
      <c r="B6" s="138"/>
    </row>
    <row r="7" spans="1:3" ht="9" customHeight="1" x14ac:dyDescent="0.2">
      <c r="A7" s="123"/>
      <c r="B7" s="137"/>
    </row>
    <row r="8" spans="1:3" s="125" customFormat="1" x14ac:dyDescent="0.2">
      <c r="A8" s="124" t="s">
        <v>88</v>
      </c>
      <c r="B8" s="138">
        <f>SUM(B9:B11)</f>
        <v>130967</v>
      </c>
      <c r="C8" s="139"/>
    </row>
    <row r="9" spans="1:3" s="126" customFormat="1" x14ac:dyDescent="0.2">
      <c r="A9" s="123" t="s">
        <v>89</v>
      </c>
      <c r="B9" s="137">
        <f>1572+5000</f>
        <v>6572</v>
      </c>
      <c r="C9" s="140"/>
    </row>
    <row r="10" spans="1:3" x14ac:dyDescent="0.2">
      <c r="A10" s="123" t="s">
        <v>90</v>
      </c>
      <c r="B10" s="137">
        <v>124395</v>
      </c>
    </row>
    <row r="11" spans="1:3" x14ac:dyDescent="0.2">
      <c r="A11" s="123"/>
      <c r="B11" s="137"/>
    </row>
    <row r="12" spans="1:3" x14ac:dyDescent="0.2">
      <c r="A12" s="124" t="s">
        <v>91</v>
      </c>
      <c r="B12" s="138"/>
    </row>
    <row r="13" spans="1:3" x14ac:dyDescent="0.2">
      <c r="A13" s="123"/>
      <c r="B13" s="138"/>
    </row>
    <row r="14" spans="1:3" x14ac:dyDescent="0.2">
      <c r="A14" s="123"/>
      <c r="B14" s="138"/>
    </row>
    <row r="15" spans="1:3" x14ac:dyDescent="0.2">
      <c r="A15" s="124" t="s">
        <v>92</v>
      </c>
      <c r="B15" s="138"/>
    </row>
    <row r="16" spans="1:3" x14ac:dyDescent="0.2">
      <c r="A16" s="123"/>
      <c r="B16" s="138"/>
    </row>
    <row r="17" spans="1:3" s="125" customFormat="1" x14ac:dyDescent="0.2">
      <c r="A17" s="124" t="s">
        <v>93</v>
      </c>
      <c r="B17" s="138">
        <f>SUM(B18:B18)</f>
        <v>0</v>
      </c>
      <c r="C17" s="139"/>
    </row>
    <row r="18" spans="1:3" x14ac:dyDescent="0.2">
      <c r="A18" s="123"/>
      <c r="B18" s="137"/>
    </row>
    <row r="19" spans="1:3" x14ac:dyDescent="0.2">
      <c r="A19" s="123"/>
      <c r="B19" s="137"/>
    </row>
    <row r="20" spans="1:3" s="125" customFormat="1" x14ac:dyDescent="0.2">
      <c r="A20" s="124" t="s">
        <v>94</v>
      </c>
      <c r="B20" s="138">
        <f>SUM(B21:B25)</f>
        <v>65989</v>
      </c>
      <c r="C20" s="139"/>
    </row>
    <row r="21" spans="1:3" s="125" customFormat="1" x14ac:dyDescent="0.2">
      <c r="A21" s="123" t="s">
        <v>95</v>
      </c>
      <c r="B21" s="137">
        <v>2000</v>
      </c>
      <c r="C21" s="139"/>
    </row>
    <row r="22" spans="1:3" s="125" customFormat="1" x14ac:dyDescent="0.2">
      <c r="A22" s="123" t="s">
        <v>96</v>
      </c>
      <c r="B22" s="137">
        <f>6500+57489</f>
        <v>63989</v>
      </c>
      <c r="C22" s="139"/>
    </row>
    <row r="23" spans="1:3" s="125" customFormat="1" x14ac:dyDescent="0.2">
      <c r="A23" s="123"/>
      <c r="B23" s="137"/>
      <c r="C23" s="139"/>
    </row>
    <row r="24" spans="1:3" s="125" customFormat="1" x14ac:dyDescent="0.2">
      <c r="A24" s="124" t="s">
        <v>97</v>
      </c>
      <c r="B24" s="137"/>
      <c r="C24" s="139"/>
    </row>
    <row r="25" spans="1:3" x14ac:dyDescent="0.2">
      <c r="A25" s="123"/>
      <c r="B25" s="137"/>
    </row>
    <row r="26" spans="1:3" s="125" customFormat="1" x14ac:dyDescent="0.2">
      <c r="A26" s="124" t="s">
        <v>98</v>
      </c>
      <c r="B26" s="138">
        <f>SUM(B27:B27)</f>
        <v>0</v>
      </c>
      <c r="C26" s="139"/>
    </row>
    <row r="27" spans="1:3" s="125" customFormat="1" x14ac:dyDescent="0.2">
      <c r="A27" s="123"/>
      <c r="B27" s="137"/>
      <c r="C27" s="139"/>
    </row>
    <row r="28" spans="1:3" s="125" customFormat="1" x14ac:dyDescent="0.2">
      <c r="A28" s="123"/>
      <c r="B28" s="137"/>
      <c r="C28" s="139"/>
    </row>
    <row r="29" spans="1:3" s="125" customFormat="1" x14ac:dyDescent="0.2">
      <c r="A29" s="124" t="s">
        <v>99</v>
      </c>
      <c r="B29" s="138">
        <f>SUM(B33:B33)</f>
        <v>0</v>
      </c>
      <c r="C29" s="139"/>
    </row>
    <row r="30" spans="1:3" s="125" customFormat="1" x14ac:dyDescent="0.2">
      <c r="A30" s="123"/>
      <c r="B30" s="138"/>
      <c r="C30" s="139"/>
    </row>
    <row r="31" spans="1:3" s="125" customFormat="1" x14ac:dyDescent="0.2">
      <c r="A31" s="123"/>
      <c r="B31" s="138"/>
      <c r="C31" s="139"/>
    </row>
    <row r="32" spans="1:3" s="125" customFormat="1" x14ac:dyDescent="0.2">
      <c r="A32" s="124" t="s">
        <v>100</v>
      </c>
      <c r="B32" s="138"/>
      <c r="C32" s="139"/>
    </row>
    <row r="33" spans="1:3" x14ac:dyDescent="0.2">
      <c r="A33" s="123"/>
      <c r="B33" s="137"/>
    </row>
    <row r="34" spans="1:3" s="125" customFormat="1" ht="12" customHeight="1" x14ac:dyDescent="0.2">
      <c r="A34" s="124" t="s">
        <v>101</v>
      </c>
      <c r="B34" s="138">
        <f>SUM(B35:B35)</f>
        <v>0</v>
      </c>
      <c r="C34" s="139"/>
    </row>
    <row r="35" spans="1:3" x14ac:dyDescent="0.2">
      <c r="A35" s="123"/>
      <c r="B35" s="137"/>
    </row>
    <row r="36" spans="1:3" x14ac:dyDescent="0.2">
      <c r="A36" s="123"/>
      <c r="B36" s="137"/>
    </row>
    <row r="37" spans="1:3" s="125" customFormat="1" x14ac:dyDescent="0.2">
      <c r="A37" s="124" t="s">
        <v>102</v>
      </c>
      <c r="B37" s="138">
        <f>SUM(B38:B39)</f>
        <v>1196</v>
      </c>
      <c r="C37" s="139"/>
    </row>
    <row r="38" spans="1:3" x14ac:dyDescent="0.2">
      <c r="A38" s="123" t="s">
        <v>103</v>
      </c>
      <c r="B38" s="137">
        <v>1100</v>
      </c>
    </row>
    <row r="39" spans="1:3" x14ac:dyDescent="0.2">
      <c r="A39" s="123" t="s">
        <v>104</v>
      </c>
      <c r="B39" s="137">
        <v>96</v>
      </c>
    </row>
    <row r="40" spans="1:3" x14ac:dyDescent="0.2">
      <c r="A40" s="123"/>
      <c r="B40" s="137"/>
    </row>
    <row r="41" spans="1:3" s="125" customFormat="1" x14ac:dyDescent="0.2">
      <c r="A41" s="124" t="s">
        <v>105</v>
      </c>
      <c r="B41" s="138">
        <f>SUM(B42:B42)</f>
        <v>0</v>
      </c>
      <c r="C41" s="139"/>
    </row>
    <row r="42" spans="1:3" x14ac:dyDescent="0.2">
      <c r="A42" s="123" t="s">
        <v>106</v>
      </c>
      <c r="B42" s="137"/>
    </row>
    <row r="43" spans="1:3" x14ac:dyDescent="0.2">
      <c r="A43" s="123"/>
      <c r="B43" s="137"/>
    </row>
    <row r="44" spans="1:3" ht="25.5" x14ac:dyDescent="0.2">
      <c r="A44" s="124" t="s">
        <v>107</v>
      </c>
      <c r="B44" s="137"/>
    </row>
    <row r="45" spans="1:3" s="126" customFormat="1" x14ac:dyDescent="0.2">
      <c r="A45" s="123"/>
      <c r="B45" s="137"/>
      <c r="C45" s="140"/>
    </row>
    <row r="46" spans="1:3" s="125" customFormat="1" ht="25.5" x14ac:dyDescent="0.2">
      <c r="A46" s="131" t="s">
        <v>108</v>
      </c>
      <c r="B46" s="141">
        <f>SUM(B8,B17,B20,B26,B34,B37,B41)</f>
        <v>198152</v>
      </c>
      <c r="C46" s="139"/>
    </row>
    <row r="47" spans="1:3" s="132" customFormat="1" ht="24" customHeight="1" x14ac:dyDescent="0.2">
      <c r="A47" s="142"/>
      <c r="B47" s="143"/>
      <c r="C47" s="144"/>
    </row>
    <row r="48" spans="1:3" x14ac:dyDescent="0.2">
      <c r="A48" s="122" t="s">
        <v>86</v>
      </c>
      <c r="B48" s="136" t="s">
        <v>3</v>
      </c>
    </row>
    <row r="49" spans="1:3" x14ac:dyDescent="0.2">
      <c r="A49" s="123"/>
      <c r="B49" s="137"/>
    </row>
    <row r="50" spans="1:3" s="130" customFormat="1" x14ac:dyDescent="0.2">
      <c r="A50" s="129" t="s">
        <v>82</v>
      </c>
      <c r="B50" s="145">
        <f>SUM(B52,B58,B55)</f>
        <v>800</v>
      </c>
      <c r="C50" s="146"/>
    </row>
    <row r="51" spans="1:3" x14ac:dyDescent="0.2">
      <c r="A51" s="129"/>
      <c r="B51" s="137"/>
    </row>
    <row r="52" spans="1:3" x14ac:dyDescent="0.2">
      <c r="A52" s="124" t="s">
        <v>88</v>
      </c>
      <c r="B52" s="138">
        <f>SUM(B53:B53)</f>
        <v>0</v>
      </c>
    </row>
    <row r="53" spans="1:3" x14ac:dyDescent="0.2">
      <c r="A53" s="123"/>
      <c r="B53" s="137"/>
    </row>
    <row r="54" spans="1:3" x14ac:dyDescent="0.2">
      <c r="A54" s="123"/>
      <c r="B54" s="137"/>
    </row>
    <row r="55" spans="1:3" x14ac:dyDescent="0.2">
      <c r="A55" s="124" t="s">
        <v>98</v>
      </c>
      <c r="B55" s="138">
        <f>SUM(B56)</f>
        <v>0</v>
      </c>
    </row>
    <row r="56" spans="1:3" x14ac:dyDescent="0.2">
      <c r="A56" s="123"/>
      <c r="B56" s="137"/>
    </row>
    <row r="57" spans="1:3" x14ac:dyDescent="0.2">
      <c r="A57" s="123"/>
      <c r="B57" s="137"/>
    </row>
    <row r="58" spans="1:3" x14ac:dyDescent="0.2">
      <c r="A58" s="124" t="s">
        <v>102</v>
      </c>
      <c r="B58" s="138">
        <f>SUM(B59:B60)</f>
        <v>800</v>
      </c>
    </row>
    <row r="59" spans="1:3" x14ac:dyDescent="0.2">
      <c r="A59" s="123" t="s">
        <v>109</v>
      </c>
      <c r="B59" s="137">
        <v>800</v>
      </c>
    </row>
    <row r="60" spans="1:3" x14ac:dyDescent="0.2">
      <c r="A60" s="123"/>
      <c r="B60" s="137"/>
    </row>
    <row r="61" spans="1:3" s="130" customFormat="1" x14ac:dyDescent="0.2">
      <c r="A61" s="129" t="s">
        <v>110</v>
      </c>
      <c r="B61" s="145">
        <f>SUM(B63)</f>
        <v>6163</v>
      </c>
      <c r="C61" s="146"/>
    </row>
    <row r="62" spans="1:3" x14ac:dyDescent="0.2">
      <c r="A62" s="129"/>
      <c r="B62" s="137"/>
    </row>
    <row r="63" spans="1:3" x14ac:dyDescent="0.2">
      <c r="A63" s="124" t="s">
        <v>88</v>
      </c>
      <c r="B63" s="138">
        <f>SUM(B64)</f>
        <v>6163</v>
      </c>
    </row>
    <row r="64" spans="1:3" x14ac:dyDescent="0.2">
      <c r="A64" s="123" t="s">
        <v>111</v>
      </c>
      <c r="B64" s="137">
        <v>6163</v>
      </c>
    </row>
    <row r="65" spans="1:3" x14ac:dyDescent="0.2">
      <c r="A65" s="123"/>
      <c r="B65" s="137"/>
    </row>
    <row r="66" spans="1:3" x14ac:dyDescent="0.2">
      <c r="A66" s="129" t="s">
        <v>112</v>
      </c>
      <c r="B66" s="145">
        <f>SUM(B68)</f>
        <v>8128</v>
      </c>
    </row>
    <row r="67" spans="1:3" x14ac:dyDescent="0.2">
      <c r="A67" s="129"/>
      <c r="B67" s="137"/>
    </row>
    <row r="68" spans="1:3" x14ac:dyDescent="0.2">
      <c r="A68" s="124" t="s">
        <v>88</v>
      </c>
      <c r="B68" s="138">
        <f>SUM(B69)</f>
        <v>8128</v>
      </c>
    </row>
    <row r="69" spans="1:3" x14ac:dyDescent="0.2">
      <c r="A69" s="123" t="s">
        <v>113</v>
      </c>
      <c r="B69" s="137">
        <v>8128</v>
      </c>
    </row>
    <row r="70" spans="1:3" x14ac:dyDescent="0.2">
      <c r="A70" s="123"/>
      <c r="B70" s="137"/>
    </row>
    <row r="71" spans="1:3" s="130" customFormat="1" x14ac:dyDescent="0.2">
      <c r="A71" s="129" t="s">
        <v>114</v>
      </c>
      <c r="B71" s="145">
        <f>SUM(B73)</f>
        <v>4372</v>
      </c>
      <c r="C71" s="146"/>
    </row>
    <row r="72" spans="1:3" x14ac:dyDescent="0.2">
      <c r="A72" s="129"/>
      <c r="B72" s="137"/>
    </row>
    <row r="73" spans="1:3" s="125" customFormat="1" x14ac:dyDescent="0.2">
      <c r="A73" s="124" t="s">
        <v>88</v>
      </c>
      <c r="B73" s="138">
        <f>SUM(B74)</f>
        <v>4372</v>
      </c>
      <c r="C73" s="139"/>
    </row>
    <row r="74" spans="1:3" x14ac:dyDescent="0.2">
      <c r="A74" s="123" t="s">
        <v>115</v>
      </c>
      <c r="B74" s="137">
        <v>4372</v>
      </c>
      <c r="C74" s="133">
        <v>4072</v>
      </c>
    </row>
    <row r="75" spans="1:3" x14ac:dyDescent="0.2">
      <c r="A75" s="123"/>
      <c r="B75" s="137"/>
    </row>
    <row r="76" spans="1:3" s="128" customFormat="1" ht="13.5" x14ac:dyDescent="0.25">
      <c r="A76" s="127" t="s">
        <v>116</v>
      </c>
      <c r="B76" s="147">
        <f>SUM(B52,B63,B68,B73)</f>
        <v>18663</v>
      </c>
      <c r="C76" s="148"/>
    </row>
    <row r="77" spans="1:3" x14ac:dyDescent="0.2">
      <c r="A77" s="123"/>
      <c r="B77" s="137"/>
    </row>
    <row r="78" spans="1:3" s="128" customFormat="1" ht="13.5" x14ac:dyDescent="0.25">
      <c r="A78" s="127" t="s">
        <v>117</v>
      </c>
      <c r="B78" s="147">
        <f>SUM(B58,B55)</f>
        <v>800</v>
      </c>
      <c r="C78" s="148"/>
    </row>
    <row r="79" spans="1:3" x14ac:dyDescent="0.2">
      <c r="A79" s="123"/>
      <c r="B79" s="138"/>
    </row>
    <row r="80" spans="1:3" ht="47.25" customHeight="1" x14ac:dyDescent="0.2">
      <c r="A80" s="131" t="s">
        <v>118</v>
      </c>
      <c r="B80" s="141">
        <f>SUM(B76,B78)</f>
        <v>19463</v>
      </c>
    </row>
  </sheetData>
  <sheetProtection password="CC05" sheet="1"/>
  <mergeCells count="2">
    <mergeCell ref="A1:B1"/>
    <mergeCell ref="A2:B2"/>
  </mergeCells>
  <phoneticPr fontId="0" type="noConversion"/>
  <printOptions horizontalCentered="1"/>
  <pageMargins left="0.47222222222222221" right="0.2361111111111111" top="0.94513888888888886" bottom="0.74791666666666667" header="0.51180555555555551" footer="0.51180555555555551"/>
  <pageSetup paperSize="9" firstPageNumber="0" fitToHeight="0" orientation="portrait" horizontalDpi="300" verticalDpi="300" r:id="rId1"/>
  <headerFooter alignWithMargins="0">
    <oddHeader>&amp;L11. melléklet az ../2015.(....) 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B17"/>
  <sheetViews>
    <sheetView view="pageBreakPreview" zoomScale="90" zoomScaleNormal="79" zoomScaleSheetLayoutView="90" workbookViewId="0">
      <selection activeCell="H7" sqref="H7"/>
    </sheetView>
  </sheetViews>
  <sheetFormatPr defaultRowHeight="12.75" x14ac:dyDescent="0.2"/>
  <cols>
    <col min="1" max="1" width="46.85546875" style="149" customWidth="1"/>
    <col min="2" max="2" width="21.140625" style="149" customWidth="1"/>
    <col min="3" max="16384" width="9.140625" style="149"/>
  </cols>
  <sheetData>
    <row r="1" spans="1:2" ht="15" customHeight="1" x14ac:dyDescent="0.2">
      <c r="A1" s="246" t="s">
        <v>167</v>
      </c>
      <c r="B1" s="246"/>
    </row>
    <row r="2" spans="1:2" ht="14.25" customHeight="1" x14ac:dyDescent="0.25">
      <c r="A2" s="150"/>
      <c r="B2" s="151"/>
    </row>
    <row r="3" spans="1:2" ht="27.75" customHeight="1" x14ac:dyDescent="0.2">
      <c r="A3" s="247" t="s">
        <v>119</v>
      </c>
      <c r="B3" s="152" t="s">
        <v>120</v>
      </c>
    </row>
    <row r="4" spans="1:2" ht="15" customHeight="1" x14ac:dyDescent="0.2">
      <c r="A4" s="247"/>
      <c r="B4" s="152" t="s">
        <v>3</v>
      </c>
    </row>
    <row r="5" spans="1:2" ht="15" customHeight="1" x14ac:dyDescent="0.2">
      <c r="A5" s="174" t="s">
        <v>85</v>
      </c>
      <c r="B5" s="175">
        <v>0</v>
      </c>
    </row>
    <row r="6" spans="1:2" ht="15" customHeight="1" thickBot="1" x14ac:dyDescent="0.25">
      <c r="A6" s="154" t="s">
        <v>68</v>
      </c>
      <c r="B6" s="155">
        <f>(B5)</f>
        <v>0</v>
      </c>
    </row>
    <row r="7" spans="1:2" ht="18.75" x14ac:dyDescent="0.3">
      <c r="A7" s="156"/>
      <c r="B7" s="157"/>
    </row>
    <row r="8" spans="1:2" ht="15.75" x14ac:dyDescent="0.25">
      <c r="A8" s="158"/>
    </row>
    <row r="9" spans="1:2" x14ac:dyDescent="0.2">
      <c r="A9" s="248" t="s">
        <v>121</v>
      </c>
      <c r="B9" s="248"/>
    </row>
    <row r="11" spans="1:2" x14ac:dyDescent="0.2">
      <c r="A11" s="249" t="s">
        <v>2</v>
      </c>
      <c r="B11" s="159" t="s">
        <v>122</v>
      </c>
    </row>
    <row r="12" spans="1:2" ht="15.75" customHeight="1" x14ac:dyDescent="0.2">
      <c r="A12" s="249"/>
      <c r="B12" s="160" t="s">
        <v>3</v>
      </c>
    </row>
    <row r="13" spans="1:2" x14ac:dyDescent="0.2">
      <c r="A13" s="161" t="s">
        <v>123</v>
      </c>
      <c r="B13" s="162">
        <v>0</v>
      </c>
    </row>
    <row r="14" spans="1:2" s="153" customFormat="1" x14ac:dyDescent="0.2">
      <c r="A14" s="163" t="s">
        <v>124</v>
      </c>
      <c r="B14" s="164">
        <v>0</v>
      </c>
    </row>
    <row r="17" ht="25.5" customHeight="1" x14ac:dyDescent="0.2"/>
  </sheetData>
  <sheetProtection selectLockedCells="1" selectUnlockedCells="1"/>
  <mergeCells count="4">
    <mergeCell ref="A1:B1"/>
    <mergeCell ref="A3:A4"/>
    <mergeCell ref="A9:B9"/>
    <mergeCell ref="A11:A12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firstPageNumber="0" orientation="portrait" horizontalDpi="300" verticalDpi="300" r:id="rId1"/>
  <headerFooter alignWithMargins="0">
    <oddHeader xml:space="preserve">&amp;L3. melléklet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E36"/>
  <sheetViews>
    <sheetView view="pageBreakPreview" zoomScale="90" zoomScaleNormal="79" zoomScaleSheetLayoutView="90" workbookViewId="0">
      <selection activeCell="A37" sqref="A37"/>
    </sheetView>
  </sheetViews>
  <sheetFormatPr defaultColWidth="11.5703125" defaultRowHeight="12.75" x14ac:dyDescent="0.2"/>
  <cols>
    <col min="1" max="1" width="6" style="165" customWidth="1"/>
    <col min="2" max="2" width="18" style="165" customWidth="1"/>
    <col min="3" max="3" width="20.85546875" style="165" customWidth="1"/>
    <col min="4" max="4" width="22.7109375" style="165" customWidth="1"/>
    <col min="5" max="5" width="24.140625" style="165" customWidth="1"/>
  </cols>
  <sheetData>
    <row r="1" spans="1:5" x14ac:dyDescent="0.2">
      <c r="A1" s="253" t="s">
        <v>125</v>
      </c>
      <c r="B1" s="253"/>
      <c r="C1" s="253"/>
      <c r="D1" s="253"/>
      <c r="E1" s="253"/>
    </row>
    <row r="2" spans="1:5" x14ac:dyDescent="0.2">
      <c r="A2" s="166"/>
      <c r="B2" s="166"/>
      <c r="C2" s="166"/>
      <c r="D2" s="166"/>
      <c r="E2" s="166"/>
    </row>
    <row r="3" spans="1:5" x14ac:dyDescent="0.2">
      <c r="A3" s="254" t="s">
        <v>158</v>
      </c>
      <c r="B3" s="254"/>
      <c r="C3" s="254"/>
      <c r="D3" s="254"/>
      <c r="E3" s="254"/>
    </row>
    <row r="4" spans="1:5" ht="12.75" customHeight="1" x14ac:dyDescent="0.2">
      <c r="A4" s="254"/>
      <c r="B4" s="254"/>
      <c r="C4" s="254"/>
      <c r="D4" s="254"/>
      <c r="E4" s="254"/>
    </row>
    <row r="5" spans="1:5" ht="15.75" x14ac:dyDescent="0.25">
      <c r="A5" s="167"/>
      <c r="B5" s="167"/>
      <c r="C5" s="167"/>
      <c r="D5" s="167"/>
      <c r="E5" s="168"/>
    </row>
    <row r="6" spans="1:5" ht="41.85" customHeight="1" x14ac:dyDescent="0.2">
      <c r="A6" s="255" t="s">
        <v>2</v>
      </c>
      <c r="B6" s="255"/>
      <c r="C6" s="169"/>
      <c r="D6" s="169"/>
      <c r="E6" s="169" t="s">
        <v>83</v>
      </c>
    </row>
    <row r="7" spans="1:5" x14ac:dyDescent="0.2">
      <c r="A7" s="252" t="s">
        <v>128</v>
      </c>
      <c r="B7" s="252"/>
      <c r="C7" s="170"/>
      <c r="D7" s="170"/>
      <c r="E7" s="171"/>
    </row>
    <row r="8" spans="1:5" x14ac:dyDescent="0.2">
      <c r="A8" s="172"/>
      <c r="B8" s="172" t="s">
        <v>126</v>
      </c>
      <c r="C8" s="170"/>
      <c r="D8" s="170"/>
      <c r="E8" s="171"/>
    </row>
    <row r="9" spans="1:5" x14ac:dyDescent="0.2">
      <c r="A9" s="173"/>
      <c r="B9" s="172" t="s">
        <v>127</v>
      </c>
      <c r="C9" s="170"/>
      <c r="D9" s="170"/>
      <c r="E9" s="171"/>
    </row>
    <row r="10" spans="1:5" x14ac:dyDescent="0.2">
      <c r="A10" s="252" t="s">
        <v>129</v>
      </c>
      <c r="B10" s="252"/>
      <c r="C10" s="170"/>
      <c r="D10" s="170"/>
      <c r="E10" s="171"/>
    </row>
    <row r="11" spans="1:5" x14ac:dyDescent="0.2">
      <c r="A11" s="173"/>
      <c r="B11" s="172" t="s">
        <v>126</v>
      </c>
      <c r="C11" s="170"/>
      <c r="D11" s="170"/>
      <c r="E11" s="171"/>
    </row>
    <row r="12" spans="1:5" x14ac:dyDescent="0.2">
      <c r="A12" s="173"/>
      <c r="B12" s="172" t="s">
        <v>127</v>
      </c>
      <c r="C12" s="170"/>
      <c r="D12" s="170"/>
      <c r="E12" s="171"/>
    </row>
    <row r="13" spans="1:5" x14ac:dyDescent="0.2">
      <c r="A13" s="252" t="s">
        <v>130</v>
      </c>
      <c r="B13" s="252"/>
      <c r="C13" s="170"/>
      <c r="D13" s="170"/>
      <c r="E13" s="171"/>
    </row>
    <row r="14" spans="1:5" x14ac:dyDescent="0.2">
      <c r="A14" s="173"/>
      <c r="B14" s="172" t="s">
        <v>126</v>
      </c>
      <c r="C14" s="170"/>
      <c r="D14" s="170"/>
      <c r="E14" s="171"/>
    </row>
    <row r="15" spans="1:5" x14ac:dyDescent="0.2">
      <c r="A15" s="173"/>
      <c r="B15" s="172" t="s">
        <v>127</v>
      </c>
      <c r="C15" s="170"/>
      <c r="D15" s="170"/>
      <c r="E15" s="171"/>
    </row>
    <row r="16" spans="1:5" x14ac:dyDescent="0.2">
      <c r="A16" s="252" t="s">
        <v>131</v>
      </c>
      <c r="B16" s="252"/>
      <c r="C16" s="170"/>
      <c r="D16" s="170"/>
      <c r="E16" s="171"/>
    </row>
    <row r="17" spans="1:5" x14ac:dyDescent="0.2">
      <c r="A17" s="173"/>
      <c r="B17" s="172" t="s">
        <v>126</v>
      </c>
      <c r="C17" s="170"/>
      <c r="D17" s="170"/>
      <c r="E17" s="171"/>
    </row>
    <row r="18" spans="1:5" x14ac:dyDescent="0.2">
      <c r="A18" s="173"/>
      <c r="B18" s="172" t="s">
        <v>127</v>
      </c>
      <c r="C18" s="170"/>
      <c r="D18" s="170"/>
      <c r="E18" s="171"/>
    </row>
    <row r="19" spans="1:5" x14ac:dyDescent="0.2">
      <c r="A19" s="252" t="s">
        <v>131</v>
      </c>
      <c r="B19" s="252"/>
      <c r="C19" s="170"/>
      <c r="D19" s="170"/>
      <c r="E19" s="171"/>
    </row>
    <row r="20" spans="1:5" x14ac:dyDescent="0.2">
      <c r="A20" s="173"/>
      <c r="B20" s="172" t="s">
        <v>126</v>
      </c>
      <c r="C20" s="170"/>
      <c r="D20" s="170"/>
      <c r="E20" s="171"/>
    </row>
    <row r="21" spans="1:5" x14ac:dyDescent="0.2">
      <c r="A21" s="173"/>
      <c r="B21" s="172" t="s">
        <v>127</v>
      </c>
      <c r="C21" s="170"/>
      <c r="D21" s="170"/>
      <c r="E21" s="171"/>
    </row>
    <row r="22" spans="1:5" x14ac:dyDescent="0.2">
      <c r="A22" s="252" t="s">
        <v>132</v>
      </c>
      <c r="B22" s="252"/>
      <c r="C22" s="170"/>
      <c r="D22" s="170"/>
      <c r="E22" s="171"/>
    </row>
    <row r="23" spans="1:5" x14ac:dyDescent="0.2">
      <c r="A23" s="173"/>
      <c r="B23" s="172" t="s">
        <v>126</v>
      </c>
      <c r="C23" s="170"/>
      <c r="D23" s="170"/>
      <c r="E23" s="171"/>
    </row>
    <row r="24" spans="1:5" x14ac:dyDescent="0.2">
      <c r="A24" s="173"/>
      <c r="B24" s="172" t="s">
        <v>127</v>
      </c>
      <c r="C24" s="170"/>
      <c r="D24" s="170"/>
      <c r="E24" s="171"/>
    </row>
    <row r="25" spans="1:5" x14ac:dyDescent="0.2">
      <c r="A25" s="252" t="s">
        <v>133</v>
      </c>
      <c r="B25" s="252"/>
      <c r="C25" s="170"/>
      <c r="D25" s="170"/>
      <c r="E25" s="171"/>
    </row>
    <row r="26" spans="1:5" x14ac:dyDescent="0.2">
      <c r="A26" s="173"/>
      <c r="B26" s="172" t="s">
        <v>126</v>
      </c>
      <c r="C26" s="170"/>
      <c r="D26" s="170"/>
      <c r="E26" s="171"/>
    </row>
    <row r="27" spans="1:5" x14ac:dyDescent="0.2">
      <c r="A27" s="173"/>
      <c r="B27" s="172" t="s">
        <v>127</v>
      </c>
      <c r="C27" s="170"/>
      <c r="D27" s="170"/>
      <c r="E27" s="171"/>
    </row>
    <row r="28" spans="1:5" x14ac:dyDescent="0.2">
      <c r="A28" s="252" t="s">
        <v>134</v>
      </c>
      <c r="B28" s="252"/>
      <c r="C28" s="170"/>
      <c r="D28" s="170"/>
      <c r="E28" s="171"/>
    </row>
    <row r="29" spans="1:5" x14ac:dyDescent="0.2">
      <c r="A29" s="173"/>
      <c r="B29" s="172" t="s">
        <v>126</v>
      </c>
      <c r="C29" s="170"/>
      <c r="D29" s="170"/>
      <c r="E29" s="171"/>
    </row>
    <row r="30" spans="1:5" x14ac:dyDescent="0.2">
      <c r="A30" s="173"/>
      <c r="B30" s="172" t="s">
        <v>127</v>
      </c>
      <c r="C30" s="170"/>
      <c r="D30" s="170"/>
      <c r="E30" s="171"/>
    </row>
    <row r="31" spans="1:5" x14ac:dyDescent="0.2">
      <c r="A31" s="252" t="s">
        <v>135</v>
      </c>
      <c r="B31" s="252"/>
      <c r="C31" s="170"/>
      <c r="D31" s="170"/>
      <c r="E31" s="171"/>
    </row>
    <row r="32" spans="1:5" x14ac:dyDescent="0.2">
      <c r="A32" s="173"/>
      <c r="B32" s="172" t="s">
        <v>126</v>
      </c>
      <c r="C32" s="170"/>
      <c r="D32" s="170"/>
      <c r="E32" s="171"/>
    </row>
    <row r="33" spans="1:5" x14ac:dyDescent="0.2">
      <c r="A33" s="173"/>
      <c r="B33" s="172" t="s">
        <v>127</v>
      </c>
      <c r="C33" s="170"/>
      <c r="D33" s="170"/>
      <c r="E33" s="171"/>
    </row>
    <row r="35" spans="1:5" x14ac:dyDescent="0.2">
      <c r="A35" s="250" t="s">
        <v>171</v>
      </c>
      <c r="B35" s="251"/>
      <c r="C35" s="251"/>
      <c r="D35" s="251"/>
      <c r="E35" s="251"/>
    </row>
    <row r="36" spans="1:5" x14ac:dyDescent="0.2">
      <c r="A36" s="251"/>
      <c r="B36" s="251"/>
      <c r="C36" s="251"/>
      <c r="D36" s="251"/>
      <c r="E36" s="251"/>
    </row>
  </sheetData>
  <sheetProtection selectLockedCells="1" selectUnlockedCells="1"/>
  <mergeCells count="14">
    <mergeCell ref="A35:E36"/>
    <mergeCell ref="A7:B7"/>
    <mergeCell ref="A10:B10"/>
    <mergeCell ref="A1:E1"/>
    <mergeCell ref="A3:E3"/>
    <mergeCell ref="A4:E4"/>
    <mergeCell ref="A6:B6"/>
    <mergeCell ref="A31:B31"/>
    <mergeCell ref="A13:B13"/>
    <mergeCell ref="A16:B16"/>
    <mergeCell ref="A19:B19"/>
    <mergeCell ref="A22:B22"/>
    <mergeCell ref="A25:B25"/>
    <mergeCell ref="A28:B28"/>
  </mergeCells>
  <phoneticPr fontId="0" type="noConversion"/>
  <printOptions horizontalCentered="1"/>
  <pageMargins left="0.78740157480314965" right="0.78740157480314965" top="0.78740157480314965" bottom="0.78740157480314965" header="0.51181102362204722" footer="0.51181102362204722"/>
  <pageSetup paperSize="9" fitToWidth="0" orientation="landscape" useFirstPageNumber="1" horizontalDpi="300" verticalDpi="300" r:id="rId1"/>
  <headerFooter alignWithMargins="0">
    <oddHeader>&amp;L4.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O28"/>
  <sheetViews>
    <sheetView workbookViewId="0">
      <selection activeCell="A4" sqref="A4:C4"/>
    </sheetView>
  </sheetViews>
  <sheetFormatPr defaultRowHeight="12.75" x14ac:dyDescent="0.2"/>
  <cols>
    <col min="1" max="1" width="22.7109375" customWidth="1"/>
    <col min="2" max="13" width="8" customWidth="1"/>
    <col min="14" max="14" width="14.7109375" customWidth="1"/>
  </cols>
  <sheetData>
    <row r="1" spans="1:15" x14ac:dyDescent="0.2">
      <c r="A1" s="177" t="s">
        <v>164</v>
      </c>
      <c r="B1" s="177"/>
    </row>
    <row r="2" spans="1:15" x14ac:dyDescent="0.2">
      <c r="A2" s="177"/>
      <c r="B2" s="177"/>
    </row>
    <row r="3" spans="1:15" ht="13.5" x14ac:dyDescent="0.25">
      <c r="A3" s="257" t="s">
        <v>172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</row>
    <row r="4" spans="1:15" ht="15" x14ac:dyDescent="0.25">
      <c r="A4" s="257"/>
      <c r="B4" s="258"/>
      <c r="C4" s="258"/>
    </row>
    <row r="6" spans="1:15" ht="13.5" thickBot="1" x14ac:dyDescent="0.25"/>
    <row r="7" spans="1:15" s="190" customFormat="1" ht="28.5" customHeight="1" thickBot="1" x14ac:dyDescent="0.25">
      <c r="A7" s="187" t="s">
        <v>138</v>
      </c>
      <c r="B7" s="188" t="s">
        <v>139</v>
      </c>
      <c r="C7" s="188" t="s">
        <v>140</v>
      </c>
      <c r="D7" s="188" t="s">
        <v>141</v>
      </c>
      <c r="E7" s="188" t="s">
        <v>142</v>
      </c>
      <c r="F7" s="188" t="s">
        <v>143</v>
      </c>
      <c r="G7" s="188" t="s">
        <v>144</v>
      </c>
      <c r="H7" s="188" t="s">
        <v>145</v>
      </c>
      <c r="I7" s="188" t="s">
        <v>146</v>
      </c>
      <c r="J7" s="188" t="s">
        <v>147</v>
      </c>
      <c r="K7" s="188" t="s">
        <v>148</v>
      </c>
      <c r="L7" s="188" t="s">
        <v>149</v>
      </c>
      <c r="M7" s="188" t="s">
        <v>150</v>
      </c>
      <c r="N7" s="189" t="s">
        <v>80</v>
      </c>
    </row>
    <row r="8" spans="1:15" x14ac:dyDescent="0.2">
      <c r="A8" s="181" t="s">
        <v>151</v>
      </c>
      <c r="B8" s="182"/>
      <c r="C8" s="182">
        <v>260</v>
      </c>
      <c r="D8" s="182"/>
      <c r="E8" s="182"/>
      <c r="F8" s="182"/>
      <c r="G8" s="182"/>
      <c r="H8" s="182">
        <v>260</v>
      </c>
      <c r="I8" s="182"/>
      <c r="J8" s="182"/>
      <c r="K8" s="182"/>
      <c r="L8" s="182"/>
      <c r="M8" s="182"/>
      <c r="N8" s="183">
        <f>SUM(B8:M8)</f>
        <v>520</v>
      </c>
      <c r="O8" s="222"/>
    </row>
    <row r="9" spans="1:15" x14ac:dyDescent="0.2">
      <c r="A9" s="179" t="s">
        <v>10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80">
        <f t="shared" ref="N9:N14" si="0">SUM(B9:M9)</f>
        <v>0</v>
      </c>
    </row>
    <row r="10" spans="1:15" x14ac:dyDescent="0.2">
      <c r="A10" s="179" t="s">
        <v>21</v>
      </c>
      <c r="B10" s="178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80">
        <f t="shared" si="0"/>
        <v>0</v>
      </c>
    </row>
    <row r="11" spans="1:15" x14ac:dyDescent="0.2">
      <c r="A11" s="179" t="s">
        <v>34</v>
      </c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80">
        <f t="shared" si="0"/>
        <v>0</v>
      </c>
    </row>
    <row r="12" spans="1:15" x14ac:dyDescent="0.2">
      <c r="A12" s="179" t="s">
        <v>163</v>
      </c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80">
        <f t="shared" si="0"/>
        <v>0</v>
      </c>
    </row>
    <row r="13" spans="1:15" ht="13.5" thickBot="1" x14ac:dyDescent="0.25">
      <c r="A13" s="184" t="s">
        <v>66</v>
      </c>
      <c r="B13" s="185"/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6">
        <f t="shared" si="0"/>
        <v>0</v>
      </c>
    </row>
    <row r="14" spans="1:15" s="194" customFormat="1" ht="20.25" customHeight="1" thickBot="1" x14ac:dyDescent="0.25">
      <c r="A14" s="191" t="s">
        <v>80</v>
      </c>
      <c r="B14" s="192">
        <f t="shared" ref="B14:M14" si="1">SUM(B8:B13)</f>
        <v>0</v>
      </c>
      <c r="C14" s="192">
        <f t="shared" si="1"/>
        <v>260</v>
      </c>
      <c r="D14" s="192">
        <f t="shared" si="1"/>
        <v>0</v>
      </c>
      <c r="E14" s="192">
        <f t="shared" si="1"/>
        <v>0</v>
      </c>
      <c r="F14" s="192">
        <f t="shared" si="1"/>
        <v>0</v>
      </c>
      <c r="G14" s="192">
        <f t="shared" si="1"/>
        <v>0</v>
      </c>
      <c r="H14" s="192">
        <f t="shared" si="1"/>
        <v>260</v>
      </c>
      <c r="I14" s="192">
        <f t="shared" si="1"/>
        <v>0</v>
      </c>
      <c r="J14" s="192">
        <f t="shared" si="1"/>
        <v>0</v>
      </c>
      <c r="K14" s="192">
        <f t="shared" si="1"/>
        <v>0</v>
      </c>
      <c r="L14" s="192">
        <f t="shared" si="1"/>
        <v>0</v>
      </c>
      <c r="M14" s="192">
        <f t="shared" si="1"/>
        <v>0</v>
      </c>
      <c r="N14" s="193">
        <f t="shared" si="0"/>
        <v>520</v>
      </c>
    </row>
    <row r="15" spans="1:15" s="256" customFormat="1" ht="20.25" customHeight="1" x14ac:dyDescent="0.2"/>
    <row r="16" spans="1:15" s="256" customFormat="1" ht="0.75" customHeight="1" x14ac:dyDescent="0.2"/>
    <row r="17" spans="1:14" s="256" customFormat="1" x14ac:dyDescent="0.2"/>
    <row r="18" spans="1:14" s="256" customFormat="1" x14ac:dyDescent="0.2"/>
    <row r="19" spans="1:14" s="256" customFormat="1" ht="13.5" thickBot="1" x14ac:dyDescent="0.25"/>
    <row r="20" spans="1:14" s="194" customFormat="1" ht="27" customHeight="1" thickBot="1" x14ac:dyDescent="0.25">
      <c r="A20" s="195" t="s">
        <v>81</v>
      </c>
      <c r="B20" s="196" t="s">
        <v>139</v>
      </c>
      <c r="C20" s="196" t="s">
        <v>140</v>
      </c>
      <c r="D20" s="196" t="s">
        <v>141</v>
      </c>
      <c r="E20" s="196" t="s">
        <v>142</v>
      </c>
      <c r="F20" s="196" t="s">
        <v>143</v>
      </c>
      <c r="G20" s="196" t="s">
        <v>144</v>
      </c>
      <c r="H20" s="196" t="s">
        <v>145</v>
      </c>
      <c r="I20" s="196" t="s">
        <v>146</v>
      </c>
      <c r="J20" s="196" t="s">
        <v>147</v>
      </c>
      <c r="K20" s="196" t="s">
        <v>148</v>
      </c>
      <c r="L20" s="196" t="s">
        <v>149</v>
      </c>
      <c r="M20" s="196" t="s">
        <v>150</v>
      </c>
      <c r="N20" s="197" t="s">
        <v>80</v>
      </c>
    </row>
    <row r="21" spans="1:14" x14ac:dyDescent="0.2">
      <c r="A21" s="198" t="s">
        <v>6</v>
      </c>
      <c r="B21" s="199"/>
      <c r="C21" s="199"/>
      <c r="D21" s="199"/>
      <c r="E21" s="199"/>
      <c r="F21" s="199"/>
      <c r="G21" s="199"/>
      <c r="H21" s="199"/>
      <c r="I21" s="199"/>
      <c r="J21" s="199"/>
      <c r="K21" s="199"/>
      <c r="L21" s="199"/>
      <c r="M21" s="199"/>
      <c r="N21" s="200">
        <f t="shared" ref="N21:N27" si="2">SUM(B21:M21)</f>
        <v>0</v>
      </c>
    </row>
    <row r="22" spans="1:14" x14ac:dyDescent="0.2">
      <c r="A22" s="179" t="s">
        <v>152</v>
      </c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80">
        <f t="shared" si="2"/>
        <v>0</v>
      </c>
    </row>
    <row r="23" spans="1:14" x14ac:dyDescent="0.2">
      <c r="A23" s="179" t="s">
        <v>11</v>
      </c>
      <c r="B23" s="178"/>
      <c r="C23" s="178"/>
      <c r="D23" s="178"/>
      <c r="E23" s="178"/>
      <c r="F23" s="178"/>
      <c r="G23" s="178">
        <v>260</v>
      </c>
      <c r="H23" s="178">
        <v>260</v>
      </c>
      <c r="I23" s="178"/>
      <c r="J23" s="178"/>
      <c r="K23" s="178"/>
      <c r="L23" s="178"/>
      <c r="M23" s="178"/>
      <c r="N23" s="180">
        <f t="shared" si="2"/>
        <v>520</v>
      </c>
    </row>
    <row r="24" spans="1:14" x14ac:dyDescent="0.2">
      <c r="A24" s="179" t="s">
        <v>153</v>
      </c>
      <c r="B24" s="178"/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80">
        <f t="shared" si="2"/>
        <v>0</v>
      </c>
    </row>
    <row r="25" spans="1:14" x14ac:dyDescent="0.2">
      <c r="A25" s="179" t="s">
        <v>154</v>
      </c>
      <c r="B25" s="178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80">
        <f t="shared" si="2"/>
        <v>0</v>
      </c>
    </row>
    <row r="26" spans="1:14" x14ac:dyDescent="0.2">
      <c r="A26" s="179" t="s">
        <v>155</v>
      </c>
      <c r="B26" s="178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80">
        <f t="shared" si="2"/>
        <v>0</v>
      </c>
    </row>
    <row r="27" spans="1:14" ht="13.5" thickBot="1" x14ac:dyDescent="0.25">
      <c r="A27" s="184" t="s">
        <v>156</v>
      </c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6">
        <f t="shared" si="2"/>
        <v>0</v>
      </c>
    </row>
    <row r="28" spans="1:14" s="194" customFormat="1" ht="23.25" customHeight="1" thickBot="1" x14ac:dyDescent="0.25">
      <c r="A28" s="191" t="s">
        <v>80</v>
      </c>
      <c r="B28" s="192">
        <f>SUM(B21:B27)</f>
        <v>0</v>
      </c>
      <c r="C28" s="192">
        <f t="shared" ref="C28:N28" si="3">SUM(C21:C27)</f>
        <v>0</v>
      </c>
      <c r="D28" s="192">
        <f t="shared" si="3"/>
        <v>0</v>
      </c>
      <c r="E28" s="192">
        <f t="shared" si="3"/>
        <v>0</v>
      </c>
      <c r="F28" s="192">
        <f t="shared" si="3"/>
        <v>0</v>
      </c>
      <c r="G28" s="192">
        <f t="shared" si="3"/>
        <v>260</v>
      </c>
      <c r="H28" s="192">
        <f t="shared" si="3"/>
        <v>260</v>
      </c>
      <c r="I28" s="192">
        <f t="shared" si="3"/>
        <v>0</v>
      </c>
      <c r="J28" s="192">
        <f t="shared" si="3"/>
        <v>0</v>
      </c>
      <c r="K28" s="192">
        <f t="shared" si="3"/>
        <v>0</v>
      </c>
      <c r="L28" s="192">
        <f t="shared" si="3"/>
        <v>0</v>
      </c>
      <c r="M28" s="192">
        <f t="shared" si="3"/>
        <v>0</v>
      </c>
      <c r="N28" s="193">
        <f t="shared" si="3"/>
        <v>520</v>
      </c>
    </row>
  </sheetData>
  <mergeCells count="3">
    <mergeCell ref="A15:XFD19"/>
    <mergeCell ref="A4:C4"/>
    <mergeCell ref="A3:N3"/>
  </mergeCells>
  <phoneticPr fontId="45" type="noConversion"/>
  <pageMargins left="0.75" right="0.75" top="1" bottom="1" header="0.5" footer="0.5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O70"/>
  <sheetViews>
    <sheetView tabSelected="1" view="pageBreakPreview" workbookViewId="0">
      <selection activeCell="N6" sqref="N6"/>
    </sheetView>
  </sheetViews>
  <sheetFormatPr defaultRowHeight="12.75" x14ac:dyDescent="0.2"/>
  <cols>
    <col min="1" max="1" width="6.140625" style="1" customWidth="1"/>
    <col min="2" max="2" width="36.5703125" style="1" customWidth="1"/>
    <col min="3" max="3" width="9.140625" style="2"/>
    <col min="4" max="4" width="8.42578125" style="2" customWidth="1"/>
    <col min="5" max="5" width="0.140625" style="2" hidden="1" customWidth="1"/>
    <col min="6" max="6" width="9.140625" style="2"/>
    <col min="7" max="7" width="11.42578125" style="2" hidden="1" customWidth="1"/>
    <col min="8" max="8" width="8.42578125" style="2" customWidth="1"/>
    <col min="9" max="9" width="6.140625" style="1" customWidth="1"/>
    <col min="10" max="10" width="34" style="1" customWidth="1"/>
    <col min="11" max="11" width="12.42578125" style="1" customWidth="1"/>
    <col min="12" max="12" width="10.5703125" style="1" customWidth="1"/>
    <col min="13" max="13" width="10.140625" style="1" customWidth="1"/>
    <col min="14" max="14" width="11.42578125" style="2" customWidth="1"/>
    <col min="15" max="16384" width="9.140625" style="1"/>
  </cols>
  <sheetData>
    <row r="1" spans="1:15" ht="12.75" customHeight="1" x14ac:dyDescent="0.2">
      <c r="A1" s="177" t="s">
        <v>165</v>
      </c>
    </row>
    <row r="2" spans="1:15" ht="19.5" customHeight="1" x14ac:dyDescent="0.2">
      <c r="A2" s="235" t="s">
        <v>166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</row>
    <row r="3" spans="1:15" ht="13.5" customHeight="1" thickBot="1" x14ac:dyDescent="0.25">
      <c r="I3" s="2"/>
      <c r="J3" s="2"/>
      <c r="K3" s="2"/>
      <c r="L3" s="2"/>
      <c r="M3" s="2"/>
    </row>
    <row r="4" spans="1:15" ht="13.5" customHeight="1" x14ac:dyDescent="0.2">
      <c r="A4" s="269" t="s">
        <v>0</v>
      </c>
      <c r="B4" s="270"/>
      <c r="C4" s="270"/>
      <c r="D4" s="271"/>
      <c r="E4" s="271"/>
      <c r="F4" s="271"/>
      <c r="G4" s="271"/>
      <c r="H4" s="272"/>
      <c r="I4" s="264" t="s">
        <v>1</v>
      </c>
      <c r="J4" s="264"/>
      <c r="K4" s="264"/>
      <c r="L4" s="264"/>
      <c r="M4" s="264"/>
      <c r="N4" s="265"/>
    </row>
    <row r="5" spans="1:15" ht="14.25" customHeight="1" thickBot="1" x14ac:dyDescent="0.25">
      <c r="A5" s="266" t="s">
        <v>2</v>
      </c>
      <c r="B5" s="267"/>
      <c r="C5" s="219">
        <v>2022</v>
      </c>
      <c r="D5" s="219">
        <v>2023</v>
      </c>
      <c r="E5" s="219">
        <v>2</v>
      </c>
      <c r="F5" s="219">
        <v>2024</v>
      </c>
      <c r="G5" s="219"/>
      <c r="H5" s="219">
        <v>2025</v>
      </c>
      <c r="I5" s="268" t="s">
        <v>2</v>
      </c>
      <c r="J5" s="268"/>
      <c r="K5" s="220">
        <v>2022</v>
      </c>
      <c r="L5" s="220">
        <v>2023</v>
      </c>
      <c r="M5" s="220">
        <v>2024</v>
      </c>
      <c r="N5" s="221">
        <v>2025</v>
      </c>
    </row>
    <row r="6" spans="1:15" ht="13.5" customHeight="1" x14ac:dyDescent="0.2">
      <c r="A6" s="6" t="s">
        <v>5</v>
      </c>
      <c r="B6" s="7"/>
      <c r="C6" s="8">
        <v>520</v>
      </c>
      <c r="D6" s="8">
        <f>(C6*1.02)</f>
        <v>530.4</v>
      </c>
      <c r="E6" s="8"/>
      <c r="F6" s="8">
        <f>(D6*1.02)</f>
        <v>541.00800000000004</v>
      </c>
      <c r="G6" s="8"/>
      <c r="H6" s="8">
        <f>(F6*1.02)</f>
        <v>551.82816000000003</v>
      </c>
      <c r="I6" s="9" t="s">
        <v>6</v>
      </c>
      <c r="J6" s="202"/>
      <c r="K6" s="218">
        <v>0</v>
      </c>
      <c r="L6" s="227">
        <f>(K6*1.02)</f>
        <v>0</v>
      </c>
      <c r="M6" s="228">
        <f>(L6*1.02)</f>
        <v>0</v>
      </c>
      <c r="N6" s="11">
        <f>(M6*1.02)</f>
        <v>0</v>
      </c>
    </row>
    <row r="7" spans="1:15" ht="24" customHeight="1" x14ac:dyDescent="0.2">
      <c r="A7" s="259" t="s">
        <v>7</v>
      </c>
      <c r="B7" s="260"/>
      <c r="C7" s="13"/>
      <c r="D7" s="8">
        <f t="shared" ref="D7:D46" si="0">(C7*1.02)</f>
        <v>0</v>
      </c>
      <c r="E7" s="13"/>
      <c r="F7" s="8">
        <f t="shared" ref="F7:F46" si="1">(D7*1.02)</f>
        <v>0</v>
      </c>
      <c r="G7" s="13"/>
      <c r="H7" s="8">
        <f t="shared" ref="H7:H46" si="2">(F7*1.02)</f>
        <v>0</v>
      </c>
      <c r="I7" s="14"/>
      <c r="J7" s="203"/>
      <c r="K7" s="213"/>
      <c r="L7" s="223"/>
      <c r="M7" s="225"/>
      <c r="N7" s="11"/>
      <c r="O7" s="201"/>
    </row>
    <row r="8" spans="1:15" ht="12.75" customHeight="1" x14ac:dyDescent="0.2">
      <c r="A8" s="12"/>
      <c r="B8" s="18" t="s">
        <v>8</v>
      </c>
      <c r="C8" s="19"/>
      <c r="D8" s="224">
        <f t="shared" si="0"/>
        <v>0</v>
      </c>
      <c r="E8" s="19"/>
      <c r="F8" s="224">
        <f t="shared" si="1"/>
        <v>0</v>
      </c>
      <c r="G8" s="226"/>
      <c r="H8" s="224">
        <f t="shared" si="2"/>
        <v>0</v>
      </c>
      <c r="I8" s="14" t="s">
        <v>9</v>
      </c>
      <c r="J8" s="203"/>
      <c r="K8" s="213">
        <v>0</v>
      </c>
      <c r="L8" s="227">
        <f t="shared" ref="L8:N9" si="3">(K8*1.02)</f>
        <v>0</v>
      </c>
      <c r="M8" s="228">
        <f t="shared" si="3"/>
        <v>0</v>
      </c>
      <c r="N8" s="11">
        <f t="shared" si="3"/>
        <v>0</v>
      </c>
    </row>
    <row r="9" spans="1:15" ht="12.75" customHeight="1" x14ac:dyDescent="0.2">
      <c r="A9" s="21" t="s">
        <v>10</v>
      </c>
      <c r="B9" s="14"/>
      <c r="C9" s="13">
        <f>(C10+C11+C13+C14)</f>
        <v>0</v>
      </c>
      <c r="D9" s="8">
        <f t="shared" si="0"/>
        <v>0</v>
      </c>
      <c r="E9" s="13"/>
      <c r="F9" s="8">
        <f t="shared" si="1"/>
        <v>0</v>
      </c>
      <c r="G9" s="13"/>
      <c r="H9" s="8">
        <f t="shared" si="2"/>
        <v>0</v>
      </c>
      <c r="I9" s="14" t="s">
        <v>11</v>
      </c>
      <c r="J9" s="203"/>
      <c r="K9" s="213">
        <v>520</v>
      </c>
      <c r="L9" s="227">
        <f t="shared" si="3"/>
        <v>530.4</v>
      </c>
      <c r="M9" s="228">
        <f t="shared" si="3"/>
        <v>541.00800000000004</v>
      </c>
      <c r="N9" s="11">
        <f t="shared" si="3"/>
        <v>551.82816000000003</v>
      </c>
    </row>
    <row r="10" spans="1:15" ht="12.75" customHeight="1" x14ac:dyDescent="0.2">
      <c r="A10" s="20"/>
      <c r="B10" s="15" t="s">
        <v>12</v>
      </c>
      <c r="C10" s="19"/>
      <c r="D10" s="224">
        <f t="shared" si="0"/>
        <v>0</v>
      </c>
      <c r="E10" s="19"/>
      <c r="F10" s="224">
        <f t="shared" si="1"/>
        <v>0</v>
      </c>
      <c r="G10" s="226"/>
      <c r="H10" s="224">
        <f t="shared" si="2"/>
        <v>0</v>
      </c>
      <c r="I10" s="15"/>
      <c r="J10" s="203"/>
      <c r="K10" s="214"/>
      <c r="L10" s="223"/>
      <c r="M10" s="225"/>
      <c r="N10" s="11"/>
    </row>
    <row r="11" spans="1:15" ht="12.75" customHeight="1" x14ac:dyDescent="0.2">
      <c r="A11" s="23"/>
      <c r="B11" s="18" t="s">
        <v>13</v>
      </c>
      <c r="C11" s="19"/>
      <c r="D11" s="224">
        <f t="shared" si="0"/>
        <v>0</v>
      </c>
      <c r="E11" s="19"/>
      <c r="F11" s="224">
        <f t="shared" si="1"/>
        <v>0</v>
      </c>
      <c r="G11" s="226"/>
      <c r="H11" s="224">
        <f t="shared" si="2"/>
        <v>0</v>
      </c>
      <c r="I11" s="14" t="s">
        <v>14</v>
      </c>
      <c r="J11" s="203"/>
      <c r="K11" s="212">
        <v>0</v>
      </c>
      <c r="L11" s="227">
        <f>(K11*1.02)</f>
        <v>0</v>
      </c>
      <c r="M11" s="228">
        <f>(L11*1.02)</f>
        <v>0</v>
      </c>
      <c r="N11" s="11">
        <f>(M11*1.02)</f>
        <v>0</v>
      </c>
    </row>
    <row r="12" spans="1:15" ht="12.75" customHeight="1" x14ac:dyDescent="0.2">
      <c r="A12" s="20"/>
      <c r="B12" s="25" t="s">
        <v>15</v>
      </c>
      <c r="C12" s="19"/>
      <c r="D12" s="224"/>
      <c r="E12" s="19"/>
      <c r="F12" s="224"/>
      <c r="G12" s="226"/>
      <c r="H12" s="224"/>
      <c r="I12" s="15"/>
      <c r="J12" s="203"/>
      <c r="K12" s="214"/>
      <c r="L12" s="223"/>
      <c r="M12" s="225"/>
      <c r="N12" s="11"/>
    </row>
    <row r="13" spans="1:15" ht="12.75" customHeight="1" x14ac:dyDescent="0.2">
      <c r="A13" s="12"/>
      <c r="B13" s="25" t="s">
        <v>16</v>
      </c>
      <c r="C13" s="19"/>
      <c r="D13" s="224">
        <f t="shared" si="0"/>
        <v>0</v>
      </c>
      <c r="E13" s="19"/>
      <c r="F13" s="224">
        <f t="shared" si="1"/>
        <v>0</v>
      </c>
      <c r="G13" s="226"/>
      <c r="H13" s="224">
        <f t="shared" si="2"/>
        <v>0</v>
      </c>
      <c r="I13" s="14" t="s">
        <v>17</v>
      </c>
      <c r="J13" s="203"/>
      <c r="K13" s="212">
        <v>0</v>
      </c>
      <c r="L13" s="227">
        <f>(K13*1.02)</f>
        <v>0</v>
      </c>
      <c r="M13" s="228">
        <f>(L13*1.02)</f>
        <v>0</v>
      </c>
      <c r="N13" s="11">
        <f>(M13*1.02)</f>
        <v>0</v>
      </c>
    </row>
    <row r="14" spans="1:15" ht="12.75" customHeight="1" x14ac:dyDescent="0.2">
      <c r="A14" s="12"/>
      <c r="B14" s="25" t="s">
        <v>18</v>
      </c>
      <c r="C14" s="19"/>
      <c r="D14" s="224">
        <f t="shared" si="0"/>
        <v>0</v>
      </c>
      <c r="E14" s="19"/>
      <c r="F14" s="224">
        <f t="shared" si="1"/>
        <v>0</v>
      </c>
      <c r="G14" s="226"/>
      <c r="H14" s="224">
        <f t="shared" si="2"/>
        <v>0</v>
      </c>
      <c r="I14" s="15"/>
      <c r="J14" s="203" t="s">
        <v>19</v>
      </c>
      <c r="K14" s="215"/>
      <c r="L14" s="223"/>
      <c r="M14" s="225"/>
      <c r="N14" s="11"/>
    </row>
    <row r="15" spans="1:15" ht="12.75" customHeight="1" x14ac:dyDescent="0.2">
      <c r="A15" s="12"/>
      <c r="B15" s="25"/>
      <c r="C15" s="19"/>
      <c r="D15" s="8"/>
      <c r="E15" s="19"/>
      <c r="F15" s="224"/>
      <c r="G15" s="226"/>
      <c r="H15" s="224"/>
      <c r="I15" s="15"/>
      <c r="J15" s="203" t="s">
        <v>20</v>
      </c>
      <c r="K15" s="215"/>
      <c r="L15" s="223">
        <f>(K15*1.02)</f>
        <v>0</v>
      </c>
      <c r="M15" s="225">
        <f>(L15*1.02)</f>
        <v>0</v>
      </c>
      <c r="N15" s="229">
        <f>(M15*1.02)</f>
        <v>0</v>
      </c>
    </row>
    <row r="16" spans="1:15" ht="12.75" customHeight="1" x14ac:dyDescent="0.2">
      <c r="A16" s="27" t="s">
        <v>21</v>
      </c>
      <c r="B16" s="18"/>
      <c r="C16" s="13">
        <f>(C18+C20+C21+C22+C23)</f>
        <v>0</v>
      </c>
      <c r="D16" s="8">
        <f t="shared" si="0"/>
        <v>0</v>
      </c>
      <c r="E16" s="13"/>
      <c r="F16" s="8">
        <f t="shared" si="1"/>
        <v>0</v>
      </c>
      <c r="G16" s="13"/>
      <c r="H16" s="8">
        <f t="shared" si="2"/>
        <v>0</v>
      </c>
      <c r="I16" s="15"/>
      <c r="J16" s="203" t="s">
        <v>22</v>
      </c>
      <c r="K16" s="215"/>
      <c r="L16" s="223"/>
      <c r="M16" s="225"/>
      <c r="N16" s="229"/>
    </row>
    <row r="17" spans="1:14" ht="12.75" customHeight="1" x14ac:dyDescent="0.2">
      <c r="A17" s="20"/>
      <c r="B17" s="15" t="s">
        <v>157</v>
      </c>
      <c r="C17" s="19"/>
      <c r="D17" s="8"/>
      <c r="E17" s="19"/>
      <c r="F17" s="8"/>
      <c r="G17" s="19"/>
      <c r="H17" s="8"/>
      <c r="I17" s="15"/>
      <c r="J17" s="204" t="s">
        <v>24</v>
      </c>
      <c r="K17" s="215"/>
      <c r="L17" s="223">
        <f>(K17*1.02)</f>
        <v>0</v>
      </c>
      <c r="M17" s="225">
        <f>(L17*1.02)</f>
        <v>0</v>
      </c>
      <c r="N17" s="229">
        <f>(M17*1.02)</f>
        <v>0</v>
      </c>
    </row>
    <row r="18" spans="1:14" ht="12.75" customHeight="1" x14ac:dyDescent="0.2">
      <c r="A18" s="20"/>
      <c r="B18" s="15" t="s">
        <v>25</v>
      </c>
      <c r="C18" s="19"/>
      <c r="D18" s="224">
        <f t="shared" si="0"/>
        <v>0</v>
      </c>
      <c r="E18" s="19"/>
      <c r="F18" s="8">
        <f t="shared" si="1"/>
        <v>0</v>
      </c>
      <c r="G18" s="19"/>
      <c r="H18" s="8">
        <f t="shared" si="2"/>
        <v>0</v>
      </c>
      <c r="I18" s="15"/>
      <c r="J18" s="205" t="s">
        <v>26</v>
      </c>
      <c r="K18" s="215"/>
      <c r="L18" s="223"/>
      <c r="M18" s="225"/>
      <c r="N18" s="11"/>
    </row>
    <row r="19" spans="1:14" ht="12.75" customHeight="1" x14ac:dyDescent="0.2">
      <c r="A19" s="20"/>
      <c r="B19" s="15" t="s">
        <v>27</v>
      </c>
      <c r="C19" s="19"/>
      <c r="D19" s="224"/>
      <c r="E19" s="19"/>
      <c r="F19" s="8"/>
      <c r="G19" s="19"/>
      <c r="H19" s="8"/>
      <c r="I19" s="15"/>
      <c r="J19" s="204" t="s">
        <v>28</v>
      </c>
      <c r="K19" s="215"/>
      <c r="L19" s="223"/>
      <c r="M19" s="225"/>
      <c r="N19" s="11"/>
    </row>
    <row r="20" spans="1:14" ht="14.25" customHeight="1" x14ac:dyDescent="0.2">
      <c r="A20" s="21"/>
      <c r="B20" s="15" t="s">
        <v>29</v>
      </c>
      <c r="C20" s="19"/>
      <c r="D20" s="224">
        <f t="shared" si="0"/>
        <v>0</v>
      </c>
      <c r="E20" s="19"/>
      <c r="F20" s="8">
        <f t="shared" si="1"/>
        <v>0</v>
      </c>
      <c r="G20" s="19"/>
      <c r="H20" s="8">
        <f t="shared" si="2"/>
        <v>0</v>
      </c>
      <c r="I20" s="15"/>
      <c r="J20" s="204"/>
      <c r="K20" s="216"/>
      <c r="L20" s="223"/>
      <c r="M20" s="225"/>
      <c r="N20" s="11"/>
    </row>
    <row r="21" spans="1:14" ht="12.75" customHeight="1" x14ac:dyDescent="0.2">
      <c r="A21" s="20"/>
      <c r="B21" s="15" t="s">
        <v>30</v>
      </c>
      <c r="C21" s="19"/>
      <c r="D21" s="224">
        <f t="shared" si="0"/>
        <v>0</v>
      </c>
      <c r="E21" s="19"/>
      <c r="F21" s="8">
        <f t="shared" si="1"/>
        <v>0</v>
      </c>
      <c r="G21" s="19"/>
      <c r="H21" s="8">
        <f t="shared" si="2"/>
        <v>0</v>
      </c>
      <c r="I21" s="15"/>
      <c r="J21" s="203"/>
      <c r="K21" s="217"/>
      <c r="L21" s="223"/>
      <c r="M21" s="225"/>
      <c r="N21" s="11"/>
    </row>
    <row r="22" spans="1:14" ht="12.75" customHeight="1" x14ac:dyDescent="0.2">
      <c r="A22" s="23"/>
      <c r="B22" s="18" t="s">
        <v>31</v>
      </c>
      <c r="C22" s="19"/>
      <c r="D22" s="224">
        <f t="shared" si="0"/>
        <v>0</v>
      </c>
      <c r="E22" s="19"/>
      <c r="F22" s="8">
        <f t="shared" si="1"/>
        <v>0</v>
      </c>
      <c r="G22" s="19"/>
      <c r="H22" s="8">
        <f t="shared" si="2"/>
        <v>0</v>
      </c>
      <c r="I22" s="14" t="s">
        <v>32</v>
      </c>
      <c r="J22" s="203"/>
      <c r="K22" s="213">
        <v>0</v>
      </c>
      <c r="L22" s="227">
        <f>(K22*1.02)</f>
        <v>0</v>
      </c>
      <c r="M22" s="228">
        <f>(L22*1.02)</f>
        <v>0</v>
      </c>
      <c r="N22" s="11">
        <f>(M22*1.02)</f>
        <v>0</v>
      </c>
    </row>
    <row r="23" spans="1:14" ht="12.75" customHeight="1" x14ac:dyDescent="0.2">
      <c r="A23" s="20"/>
      <c r="B23" s="32" t="s">
        <v>136</v>
      </c>
      <c r="C23" s="19"/>
      <c r="D23" s="224">
        <f t="shared" si="0"/>
        <v>0</v>
      </c>
      <c r="E23" s="19"/>
      <c r="F23" s="8">
        <f t="shared" si="1"/>
        <v>0</v>
      </c>
      <c r="G23" s="19"/>
      <c r="H23" s="8">
        <f t="shared" si="2"/>
        <v>0</v>
      </c>
      <c r="I23" s="15"/>
      <c r="J23" s="204"/>
      <c r="K23" s="216"/>
      <c r="L23" s="223"/>
      <c r="M23" s="225"/>
      <c r="N23" s="11"/>
    </row>
    <row r="24" spans="1:14" ht="12.75" customHeight="1" x14ac:dyDescent="0.2">
      <c r="A24" s="20"/>
      <c r="B24" s="15"/>
      <c r="C24" s="19"/>
      <c r="D24" s="8"/>
      <c r="E24" s="19"/>
      <c r="F24" s="8"/>
      <c r="G24" s="19"/>
      <c r="H24" s="8"/>
      <c r="I24" s="14" t="s">
        <v>33</v>
      </c>
      <c r="J24" s="203"/>
      <c r="K24" s="212">
        <v>0</v>
      </c>
      <c r="L24" s="223"/>
      <c r="M24" s="225"/>
      <c r="N24" s="11"/>
    </row>
    <row r="25" spans="1:14" ht="12.75" customHeight="1" x14ac:dyDescent="0.2">
      <c r="A25" s="27" t="s">
        <v>34</v>
      </c>
      <c r="B25" s="18"/>
      <c r="C25" s="13"/>
      <c r="D25" s="8">
        <f t="shared" si="0"/>
        <v>0</v>
      </c>
      <c r="E25" s="13"/>
      <c r="F25" s="8">
        <f t="shared" si="1"/>
        <v>0</v>
      </c>
      <c r="G25" s="13"/>
      <c r="H25" s="8">
        <f t="shared" si="2"/>
        <v>0</v>
      </c>
      <c r="I25" s="33"/>
      <c r="J25" s="203"/>
      <c r="K25" s="215"/>
      <c r="L25" s="223"/>
      <c r="M25" s="225"/>
      <c r="N25" s="11"/>
    </row>
    <row r="26" spans="1:14" ht="12.75" customHeight="1" x14ac:dyDescent="0.2">
      <c r="A26" s="27"/>
      <c r="B26" s="15" t="s">
        <v>35</v>
      </c>
      <c r="C26" s="19"/>
      <c r="D26" s="224">
        <f t="shared" si="0"/>
        <v>0</v>
      </c>
      <c r="E26" s="19"/>
      <c r="F26" s="8">
        <f t="shared" si="1"/>
        <v>0</v>
      </c>
      <c r="G26" s="19"/>
      <c r="H26" s="8">
        <f t="shared" si="2"/>
        <v>0</v>
      </c>
      <c r="I26" s="14" t="s">
        <v>36</v>
      </c>
      <c r="J26" s="203"/>
      <c r="K26" s="213">
        <v>0</v>
      </c>
      <c r="L26" s="223"/>
      <c r="M26" s="225"/>
      <c r="N26" s="11"/>
    </row>
    <row r="27" spans="1:14" ht="12.75" customHeight="1" x14ac:dyDescent="0.2">
      <c r="A27" s="27"/>
      <c r="B27" s="34"/>
      <c r="C27" s="19"/>
      <c r="D27" s="8"/>
      <c r="E27" s="19"/>
      <c r="F27" s="8"/>
      <c r="G27" s="19"/>
      <c r="H27" s="8"/>
      <c r="I27" s="14"/>
      <c r="J27" s="203" t="s">
        <v>19</v>
      </c>
      <c r="K27" s="217"/>
      <c r="L27" s="223"/>
      <c r="M27" s="225"/>
      <c r="N27" s="11"/>
    </row>
    <row r="28" spans="1:14" ht="28.5" customHeight="1" x14ac:dyDescent="0.2">
      <c r="A28" s="262" t="s">
        <v>37</v>
      </c>
      <c r="B28" s="263"/>
      <c r="C28" s="13"/>
      <c r="D28" s="8"/>
      <c r="E28" s="13"/>
      <c r="F28" s="8"/>
      <c r="G28" s="13"/>
      <c r="H28" s="8"/>
      <c r="I28" s="14"/>
      <c r="J28" s="203" t="s">
        <v>38</v>
      </c>
      <c r="K28" s="215"/>
      <c r="L28" s="223"/>
      <c r="M28" s="225"/>
      <c r="N28" s="11"/>
    </row>
    <row r="29" spans="1:14" ht="12.75" customHeight="1" x14ac:dyDescent="0.2">
      <c r="A29" s="27"/>
      <c r="B29" s="15" t="s">
        <v>19</v>
      </c>
      <c r="C29" s="19"/>
      <c r="D29" s="8"/>
      <c r="E29" s="19"/>
      <c r="F29" s="8"/>
      <c r="G29" s="19"/>
      <c r="H29" s="8"/>
      <c r="I29" s="14"/>
      <c r="J29" s="206" t="s">
        <v>39</v>
      </c>
      <c r="K29" s="215"/>
      <c r="L29" s="223"/>
      <c r="M29" s="225"/>
      <c r="N29" s="11"/>
    </row>
    <row r="30" spans="1:14" ht="12.75" customHeight="1" x14ac:dyDescent="0.2">
      <c r="A30" s="27"/>
      <c r="B30" s="18"/>
      <c r="C30" s="19"/>
      <c r="D30" s="8"/>
      <c r="E30" s="19"/>
      <c r="F30" s="8"/>
      <c r="G30" s="19"/>
      <c r="H30" s="8"/>
      <c r="I30" s="14"/>
      <c r="J30" s="207" t="s">
        <v>40</v>
      </c>
      <c r="K30" s="215"/>
      <c r="L30" s="223"/>
      <c r="M30" s="225"/>
      <c r="N30" s="11"/>
    </row>
    <row r="31" spans="1:14" ht="13.5" customHeight="1" x14ac:dyDescent="0.2">
      <c r="A31" s="27"/>
      <c r="B31" s="18"/>
      <c r="C31" s="19"/>
      <c r="D31" s="8"/>
      <c r="E31" s="19"/>
      <c r="F31" s="8"/>
      <c r="G31" s="19"/>
      <c r="H31" s="8"/>
      <c r="I31" s="15"/>
      <c r="J31" s="208" t="s">
        <v>41</v>
      </c>
      <c r="K31" s="215"/>
      <c r="L31" s="223"/>
      <c r="M31" s="225"/>
      <c r="N31" s="11"/>
    </row>
    <row r="32" spans="1:14" ht="27" customHeight="1" x14ac:dyDescent="0.2">
      <c r="A32" s="259" t="s">
        <v>159</v>
      </c>
      <c r="B32" s="260"/>
      <c r="C32" s="13"/>
      <c r="D32" s="8">
        <f t="shared" si="0"/>
        <v>0</v>
      </c>
      <c r="E32" s="13"/>
      <c r="F32" s="8">
        <f t="shared" si="1"/>
        <v>0</v>
      </c>
      <c r="G32" s="13"/>
      <c r="H32" s="8">
        <f t="shared" si="2"/>
        <v>0</v>
      </c>
      <c r="I32" s="15"/>
      <c r="J32" s="203"/>
      <c r="K32" s="216"/>
      <c r="L32" s="223"/>
      <c r="M32" s="225"/>
      <c r="N32" s="11"/>
    </row>
    <row r="33" spans="1:14" ht="12.75" customHeight="1" x14ac:dyDescent="0.2">
      <c r="A33" s="20"/>
      <c r="B33" s="15" t="s">
        <v>19</v>
      </c>
      <c r="C33" s="19"/>
      <c r="D33" s="224">
        <f t="shared" si="0"/>
        <v>0</v>
      </c>
      <c r="E33" s="19"/>
      <c r="F33" s="8">
        <f t="shared" si="1"/>
        <v>0</v>
      </c>
      <c r="G33" s="19"/>
      <c r="H33" s="8">
        <f t="shared" si="2"/>
        <v>0</v>
      </c>
      <c r="I33" s="14"/>
      <c r="J33" s="203"/>
      <c r="K33" s="213"/>
      <c r="L33" s="223"/>
      <c r="M33" s="225"/>
      <c r="N33" s="11"/>
    </row>
    <row r="34" spans="1:14" ht="12.75" customHeight="1" x14ac:dyDescent="0.2">
      <c r="A34" s="27"/>
      <c r="B34" s="15"/>
      <c r="C34" s="19"/>
      <c r="D34" s="8"/>
      <c r="E34" s="19"/>
      <c r="F34" s="8"/>
      <c r="G34" s="19"/>
      <c r="H34" s="8"/>
      <c r="I34" s="14"/>
      <c r="J34" s="203"/>
      <c r="K34" s="213"/>
      <c r="L34" s="223"/>
      <c r="M34" s="225"/>
      <c r="N34" s="11"/>
    </row>
    <row r="35" spans="1:14" ht="16.5" customHeight="1" x14ac:dyDescent="0.25">
      <c r="A35" s="37" t="s">
        <v>42</v>
      </c>
      <c r="B35" s="38"/>
      <c r="C35" s="13">
        <f>(C6+C7+C9+C16+C25+C32)</f>
        <v>520</v>
      </c>
      <c r="D35" s="8">
        <f t="shared" si="0"/>
        <v>530.4</v>
      </c>
      <c r="E35" s="13"/>
      <c r="F35" s="8">
        <f t="shared" si="1"/>
        <v>541.00800000000004</v>
      </c>
      <c r="G35" s="13"/>
      <c r="H35" s="8">
        <f t="shared" si="2"/>
        <v>551.82816000000003</v>
      </c>
      <c r="I35" s="14" t="s">
        <v>43</v>
      </c>
      <c r="J35" s="209"/>
      <c r="K35" s="212">
        <f>(K6+K8+K9+K11+K13+K22)</f>
        <v>520</v>
      </c>
      <c r="L35" s="223">
        <f>(K35*1.02)</f>
        <v>530.4</v>
      </c>
      <c r="M35" s="225">
        <f>(L35*1.02)</f>
        <v>541.00800000000004</v>
      </c>
      <c r="N35" s="11">
        <f>(M35*1.02)</f>
        <v>551.82816000000003</v>
      </c>
    </row>
    <row r="36" spans="1:14" ht="12.75" customHeight="1" x14ac:dyDescent="0.2">
      <c r="A36" s="27"/>
      <c r="B36" s="15"/>
      <c r="C36" s="19"/>
      <c r="D36" s="8"/>
      <c r="E36" s="19"/>
      <c r="F36" s="8"/>
      <c r="G36" s="19"/>
      <c r="H36" s="8"/>
      <c r="I36" s="14"/>
      <c r="J36" s="209"/>
      <c r="K36" s="212"/>
      <c r="L36" s="223"/>
      <c r="M36" s="225"/>
      <c r="N36" s="11">
        <f>(M36*1.02)</f>
        <v>0</v>
      </c>
    </row>
    <row r="37" spans="1:14" ht="13.5" customHeight="1" x14ac:dyDescent="0.2">
      <c r="A37" s="39" t="s">
        <v>44</v>
      </c>
      <c r="B37" s="40"/>
      <c r="C37" s="13">
        <f>(C35-K35)</f>
        <v>0</v>
      </c>
      <c r="D37" s="8">
        <f t="shared" si="0"/>
        <v>0</v>
      </c>
      <c r="E37" s="13"/>
      <c r="F37" s="8">
        <f t="shared" si="1"/>
        <v>0</v>
      </c>
      <c r="G37" s="13"/>
      <c r="H37" s="8">
        <f t="shared" si="2"/>
        <v>0</v>
      </c>
      <c r="I37" s="232" t="s">
        <v>45</v>
      </c>
      <c r="J37" s="261"/>
      <c r="K37" s="213">
        <v>0</v>
      </c>
      <c r="L37" s="227">
        <f>(K37*1.02)</f>
        <v>0</v>
      </c>
      <c r="M37" s="228">
        <f>(L37*1.02)</f>
        <v>0</v>
      </c>
      <c r="N37" s="11">
        <f>(M37*1.02)</f>
        <v>0</v>
      </c>
    </row>
    <row r="38" spans="1:14" ht="12.75" customHeight="1" x14ac:dyDescent="0.2">
      <c r="A38" s="233" t="s">
        <v>47</v>
      </c>
      <c r="B38" s="233"/>
      <c r="C38" s="13"/>
      <c r="D38" s="8"/>
      <c r="E38" s="13"/>
      <c r="F38" s="8"/>
      <c r="G38" s="13"/>
      <c r="H38" s="8"/>
      <c r="I38" s="14"/>
      <c r="J38" s="209"/>
      <c r="K38" s="212"/>
      <c r="L38" s="223"/>
      <c r="M38" s="225"/>
      <c r="N38" s="11"/>
    </row>
    <row r="39" spans="1:14" ht="12.75" customHeight="1" x14ac:dyDescent="0.2">
      <c r="A39" s="27"/>
      <c r="B39" s="15"/>
      <c r="C39" s="13"/>
      <c r="D39" s="8"/>
      <c r="E39" s="13"/>
      <c r="F39" s="8"/>
      <c r="G39" s="13"/>
      <c r="H39" s="8"/>
      <c r="I39" s="14"/>
      <c r="J39" s="209"/>
      <c r="K39" s="212"/>
      <c r="L39" s="223"/>
      <c r="M39" s="225"/>
      <c r="N39" s="11"/>
    </row>
    <row r="40" spans="1:14" ht="12.75" customHeight="1" x14ac:dyDescent="0.25">
      <c r="A40" s="233" t="s">
        <v>48</v>
      </c>
      <c r="B40" s="233"/>
      <c r="C40" s="13"/>
      <c r="D40" s="8">
        <f t="shared" si="0"/>
        <v>0</v>
      </c>
      <c r="E40" s="13"/>
      <c r="F40" s="8">
        <f t="shared" si="1"/>
        <v>0</v>
      </c>
      <c r="G40" s="13"/>
      <c r="H40" s="8">
        <f t="shared" si="2"/>
        <v>0</v>
      </c>
      <c r="I40" s="41"/>
      <c r="J40" s="209"/>
      <c r="K40" s="212"/>
      <c r="L40" s="223"/>
      <c r="M40" s="225"/>
      <c r="N40" s="11"/>
    </row>
    <row r="41" spans="1:14" ht="12.75" customHeight="1" x14ac:dyDescent="0.2">
      <c r="A41" s="27"/>
      <c r="B41" s="15"/>
      <c r="C41" s="13"/>
      <c r="D41" s="8"/>
      <c r="E41" s="13"/>
      <c r="F41" s="8"/>
      <c r="G41" s="13"/>
      <c r="H41" s="8"/>
      <c r="I41" s="14"/>
      <c r="J41" s="210"/>
      <c r="K41" s="213"/>
      <c r="L41" s="223"/>
      <c r="M41" s="225"/>
      <c r="N41" s="11"/>
    </row>
    <row r="42" spans="1:14" ht="12.75" customHeight="1" x14ac:dyDescent="0.2">
      <c r="A42" s="234" t="s">
        <v>49</v>
      </c>
      <c r="B42" s="234"/>
      <c r="C42" s="13"/>
      <c r="D42" s="8"/>
      <c r="E42" s="13"/>
      <c r="F42" s="8"/>
      <c r="G42" s="13"/>
      <c r="H42" s="8"/>
      <c r="I42" s="14" t="s">
        <v>50</v>
      </c>
      <c r="J42" s="209"/>
      <c r="K42" s="212">
        <v>0</v>
      </c>
      <c r="L42" s="227">
        <f>(K42*1.02)</f>
        <v>0</v>
      </c>
      <c r="M42" s="228">
        <f>(L42*1.02)</f>
        <v>0</v>
      </c>
      <c r="N42" s="11">
        <f>(M42*1.02)</f>
        <v>0</v>
      </c>
    </row>
    <row r="43" spans="1:14" ht="12.75" customHeight="1" x14ac:dyDescent="0.25">
      <c r="A43" s="21"/>
      <c r="B43" s="43"/>
      <c r="C43" s="19"/>
      <c r="D43" s="8"/>
      <c r="E43" s="19"/>
      <c r="F43" s="8"/>
      <c r="G43" s="19"/>
      <c r="H43" s="8"/>
      <c r="I43" s="42"/>
      <c r="J43" s="203"/>
      <c r="K43" s="213"/>
      <c r="L43" s="223"/>
      <c r="M43" s="225"/>
      <c r="N43" s="11"/>
    </row>
    <row r="44" spans="1:14" ht="15.75" customHeight="1" x14ac:dyDescent="0.2">
      <c r="A44" s="233" t="s">
        <v>51</v>
      </c>
      <c r="B44" s="233"/>
      <c r="C44" s="13"/>
      <c r="D44" s="8">
        <f t="shared" si="0"/>
        <v>0</v>
      </c>
      <c r="E44" s="13"/>
      <c r="F44" s="8">
        <f t="shared" si="1"/>
        <v>0</v>
      </c>
      <c r="G44" s="13"/>
      <c r="H44" s="8">
        <f t="shared" si="2"/>
        <v>0</v>
      </c>
      <c r="I44" s="14" t="s">
        <v>52</v>
      </c>
      <c r="J44" s="210"/>
      <c r="K44" s="213">
        <v>0</v>
      </c>
      <c r="L44" s="227">
        <f>(K44*1.02)</f>
        <v>0</v>
      </c>
      <c r="M44" s="228">
        <f>(L44*1.02)</f>
        <v>0</v>
      </c>
      <c r="N44" s="11">
        <f>(M44*1.02)</f>
        <v>0</v>
      </c>
    </row>
    <row r="45" spans="1:14" ht="12.75" customHeight="1" x14ac:dyDescent="0.2">
      <c r="A45" s="230"/>
      <c r="B45" s="230"/>
      <c r="C45" s="19"/>
      <c r="D45" s="8"/>
      <c r="E45" s="19"/>
      <c r="F45" s="8"/>
      <c r="G45" s="19"/>
      <c r="H45" s="8"/>
      <c r="I45" s="15"/>
      <c r="J45" s="203"/>
      <c r="K45" s="215"/>
      <c r="L45" s="223"/>
      <c r="M45" s="225"/>
      <c r="N45" s="11"/>
    </row>
    <row r="46" spans="1:14" ht="15" customHeight="1" thickBot="1" x14ac:dyDescent="0.25">
      <c r="A46" s="44" t="s">
        <v>53</v>
      </c>
      <c r="B46" s="45"/>
      <c r="C46" s="46">
        <f>(C35+C44)</f>
        <v>520</v>
      </c>
      <c r="D46" s="8">
        <f t="shared" si="0"/>
        <v>530.4</v>
      </c>
      <c r="E46" s="46"/>
      <c r="F46" s="8">
        <f t="shared" si="1"/>
        <v>541.00800000000004</v>
      </c>
      <c r="G46" s="46"/>
      <c r="H46" s="8">
        <f t="shared" si="2"/>
        <v>551.82816000000003</v>
      </c>
      <c r="I46" s="45" t="s">
        <v>54</v>
      </c>
      <c r="J46" s="211"/>
      <c r="K46" s="213">
        <f>(K35+K44)</f>
        <v>520</v>
      </c>
      <c r="L46" s="227">
        <f>(K46*1.02)</f>
        <v>530.4</v>
      </c>
      <c r="M46" s="228">
        <f>(L46*1.02)</f>
        <v>541.00800000000004</v>
      </c>
      <c r="N46" s="11">
        <f>(M46*1.02)</f>
        <v>551.82816000000003</v>
      </c>
    </row>
    <row r="47" spans="1:14" ht="12.75" customHeight="1" x14ac:dyDescent="0.2"/>
    <row r="48" spans="1:14" ht="12.75" customHeight="1" x14ac:dyDescent="0.2"/>
    <row r="49" ht="12.75" customHeight="1" x14ac:dyDescent="0.2"/>
    <row r="50" ht="12.75" customHeight="1" x14ac:dyDescent="0.2"/>
    <row r="51" ht="13.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5" customHeight="1" x14ac:dyDescent="0.2"/>
    <row r="58" ht="15" customHeight="1" x14ac:dyDescent="0.2"/>
    <row r="59" ht="12.75" customHeight="1" x14ac:dyDescent="0.2"/>
    <row r="60" ht="19.5" customHeight="1" x14ac:dyDescent="0.2"/>
    <row r="61" ht="15" customHeight="1" x14ac:dyDescent="0.2"/>
    <row r="62" ht="15" customHeight="1" x14ac:dyDescent="0.2"/>
    <row r="63" ht="15" customHeight="1" x14ac:dyDescent="0.2"/>
    <row r="64" ht="27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</sheetData>
  <mergeCells count="14">
    <mergeCell ref="A28:B28"/>
    <mergeCell ref="A40:B40"/>
    <mergeCell ref="A42:B42"/>
    <mergeCell ref="A2:N2"/>
    <mergeCell ref="I4:N4"/>
    <mergeCell ref="A5:B5"/>
    <mergeCell ref="I5:J5"/>
    <mergeCell ref="A4:H4"/>
    <mergeCell ref="A7:B7"/>
    <mergeCell ref="A44:B44"/>
    <mergeCell ref="A45:B45"/>
    <mergeCell ref="A32:B32"/>
    <mergeCell ref="I37:J37"/>
    <mergeCell ref="A38:B38"/>
  </mergeCells>
  <phoneticPr fontId="45" type="noConversion"/>
  <pageMargins left="0.75" right="0.75" top="1" bottom="1" header="0.5" footer="0.5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6</vt:i4>
      </vt:variant>
    </vt:vector>
  </HeadingPairs>
  <TitlesOfParts>
    <vt:vector size="13" baseType="lpstr">
      <vt:lpstr>1. sz. melléklet</vt:lpstr>
      <vt:lpstr>2. sz. melléklet</vt:lpstr>
      <vt:lpstr>11. sz. melléklet </vt:lpstr>
      <vt:lpstr>3. sz. melléklet</vt:lpstr>
      <vt:lpstr>4. sz. melléklet</vt:lpstr>
      <vt:lpstr>5. sz. melléklet</vt:lpstr>
      <vt:lpstr>6.sz. melléklet</vt:lpstr>
      <vt:lpstr>'11. sz. melléklet '!Nyomtatási_cím</vt:lpstr>
      <vt:lpstr>'1. sz. melléklet'!Nyomtatási_terület</vt:lpstr>
      <vt:lpstr>'11. sz. melléklet '!Nyomtatási_terület</vt:lpstr>
      <vt:lpstr>'2. sz. melléklet'!Nyomtatási_terület</vt:lpstr>
      <vt:lpstr>'3. sz. melléklet'!Nyomtatási_terület</vt:lpstr>
      <vt:lpstr>'4. sz.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Kolbert Mónika</cp:lastModifiedBy>
  <cp:lastPrinted>2022-02-07T14:04:04Z</cp:lastPrinted>
  <dcterms:created xsi:type="dcterms:W3CDTF">2015-12-16T07:50:11Z</dcterms:created>
  <dcterms:modified xsi:type="dcterms:W3CDTF">2022-02-07T14:04:32Z</dcterms:modified>
</cp:coreProperties>
</file>