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18\RNÖ\költségvetés\"/>
    </mc:Choice>
  </mc:AlternateContent>
  <xr:revisionPtr revIDLastSave="0" documentId="13_ncr:1_{B8071961-A323-4265-B185-35D420703D0A}" xr6:coauthVersionLast="40" xr6:coauthVersionMax="40" xr10:uidLastSave="{00000000-0000-0000-0000-000000000000}"/>
  <bookViews>
    <workbookView xWindow="0" yWindow="0" windowWidth="28800" windowHeight="11925" tabRatio="778" activeTab="6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13" r:id="rId4"/>
    <sheet name="4. sz. melléklet" sheetId="14" r:id="rId5"/>
    <sheet name="5. sz. melléklet" sheetId="27" r:id="rId6"/>
    <sheet name="6.sz. melléklet" sheetId="28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melléklet'!$A$1:$F$48</definedName>
    <definedName name="_xlnm.Print_Area" localSheetId="2">'11. sz. melléklet '!$A$1:$B$80</definedName>
    <definedName name="_xlnm.Print_Area" localSheetId="1">'2. sz. melléklet'!$A$1:$D$65</definedName>
    <definedName name="_xlnm.Print_Area" localSheetId="3">'3. sz. melléklet'!$A$1:$B$15</definedName>
    <definedName name="_xlnm.Print_Area" localSheetId="4">'4. sz. melléklet'!$A$1:$E$36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</workbook>
</file>

<file path=xl/calcChain.xml><?xml version="1.0" encoding="utf-8"?>
<calcChain xmlns="http://schemas.openxmlformats.org/spreadsheetml/2006/main">
  <c r="B6" i="13" l="1"/>
  <c r="C16" i="28" l="1"/>
  <c r="C9" i="28"/>
  <c r="D14" i="28"/>
  <c r="F14" i="28" s="1"/>
  <c r="H14" i="28" s="1"/>
  <c r="B10" i="2"/>
  <c r="B31" i="2" s="1"/>
  <c r="B36" i="2" s="1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D31" i="2"/>
  <c r="D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B17" i="2"/>
  <c r="D63" i="2"/>
  <c r="F14" i="1"/>
  <c r="F36" i="1" s="1"/>
  <c r="F48" i="1" s="1"/>
  <c r="C17" i="1"/>
  <c r="B9" i="12"/>
  <c r="B8" i="12" s="1"/>
  <c r="B46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B56" i="2"/>
  <c r="N28" i="27" l="1"/>
  <c r="N14" i="27"/>
  <c r="D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B65" i="2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<sst xmlns="http://schemas.openxmlformats.org/spreadsheetml/2006/main" count="340" uniqueCount="173">
  <si>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</si>
  <si>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</si>
  <si>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</si>
  <si>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</si>
  <si>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</si>
  <si>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</si>
  <si>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</si>
  <si>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</si>
  <si>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</si>
  <si>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</si>
  <si>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</si>
  <si>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</si>
  <si>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</si>
  <si>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</si>
  <si>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</si>
  <si>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</si>
  <si>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</si>
  <si>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</si>
  <si>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</si>
  <si>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</si>
  <si>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</si>
  <si>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</si>
  <si>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</si>
  <si>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</si>
  <si>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</si>
  <si>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</si>
  <si>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</si>
  <si>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</si>
  <si>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</si>
  <si>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</si>
  <si>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</si>
  <si>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</si>
  <si>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</si>
  <si>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</si>
  <si>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</si>
  <si>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</si>
  <si>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</si>
  <si>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</si>
  <si>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</si>
  <si>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</si>
  <si>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</si>
  <si>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</si>
  <si>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</si>
  <si>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</si>
  <si>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</si>
  <si>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</si>
  <si>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</si>
  <si>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</si>
  <si>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</si>
  <si>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</si>
  <si>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</si>
  <si>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</si>
  <si>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</si>
  <si>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</si>
  <si>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</si>
  <si>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</si>
  <si>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</si>
  <si>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</si>
  <si>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</si>
  <si>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</si>
  <si>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</si>
  <si>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</si>
  <si>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</si>
  <si>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</si>
  <si>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</si>
  <si>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</si>
  <si>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</si>
  <si>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</si>
  <si>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</si>
  <si>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</si>
  <si>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</si>
  <si>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</si>
  <si>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</si>
  <si>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</si>
  <si>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</si>
  <si>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</si>
  <si>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</si>
  <si>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</si>
  <si>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</si>
  <si>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</si>
  <si>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</si>
  <si>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</si>
  <si>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</si>
  <si>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Mindösszesen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</si>
  <si>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</si>
  <si>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</si>
  <si>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</si>
  <si>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</si>
  <si>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</si>
  <si>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</si>
  <si>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</si>
  <si>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</si>
  <si>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</si>
  <si>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</si>
  <si>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</si>
  <si>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</si>
  <si>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</si>
  <si>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</si>
  <si>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</si>
  <si>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</si>
  <si>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</si>
  <si>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</si>
  <si>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</si>
  <si>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</si>
  <si>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</si>
  <si>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</si>
  <si>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</si>
  <si>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</si>
  <si>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</si>
  <si>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</si>
  <si>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</si>
  <si>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</si>
  <si>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</si>
  <si>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</si>
  <si>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</si>
  <si>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</si>
  <si>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</si>
  <si>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</si>
  <si>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</si>
  <si>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Költségvetési szervek megnevezése</t>
  </si>
  <si>
    <t>Engedélyezett létszám (fő)</t>
  </si>
  <si>
    <t>Önkormányzati közfoglalkoztatottak éves létszám-erőirányzata</t>
  </si>
  <si>
    <t>Eredeti átlag létszám</t>
  </si>
  <si>
    <t>Hosszabb időtartamú közfoglalkoztatás</t>
  </si>
  <si>
    <t>Összesen:</t>
  </si>
  <si>
    <t>Adósságot keletkeztető ügyletek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</si>
  <si>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</si>
  <si>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</si>
  <si>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</si>
  <si>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</si>
  <si>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</si>
  <si>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</si>
  <si>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</si>
  <si>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</si>
  <si>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</si>
  <si>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</si>
  <si>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</si>
  <si>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</si>
  <si>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</si>
  <si>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</si>
  <si>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</si>
  <si>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</si>
  <si>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</si>
  <si>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</si>
  <si>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</si>
  <si>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</si>
  <si>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</si>
  <si>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</si>
  <si>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</si>
  <si>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</si>
  <si>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</si>
  <si>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</si>
  <si>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</si>
  <si>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</si>
  <si>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</si>
  <si>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</si>
  <si>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</si>
  <si>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</si>
  <si>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</si>
  <si>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</si>
  <si>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</si>
  <si>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</si>
  <si>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</si>
  <si>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</si>
  <si>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5 sz.melléklet </t>
  </si>
  <si>
    <t>6 sz.melléklet</t>
  </si>
  <si>
    <t xml:space="preserve"> Tokod Nagyközség Roma Nemzetiségi Önkormányzata költégvetési évet követő három év tervszámainak mérlege (E Ft-ban)</t>
  </si>
  <si>
    <t>2019. évi működési célú bevételek és kiadások mérlege (E Ft-ban)</t>
  </si>
  <si>
    <t>2019. évi felhalmozási célú bevételek és kiadások mérlege (E Ft-ban)</t>
  </si>
  <si>
    <t xml:space="preserve"> Tokod Nagyközség Roma Nemzetiségi Önkormányzatának 2019. évi közgazdasági mérlege (E Ft-ban)</t>
  </si>
  <si>
    <t>Tokod Nagyközség Roma Nemezetiségi Önkormányzata nem rendelkezik 2019 évben adósságot keletkeztető ügylettel</t>
  </si>
  <si>
    <t>Tokod Nagyközség Roma Nemzetiségi Önkormányzata  2019. évi előirányzatfelhalhasználási ütemterve</t>
  </si>
  <si>
    <t>Tokod Nagyközség Roma Nemzetiségi Önkormányzat engedélyezett létszáma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</si>
</sst>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9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2"/>
      <name val="Times New Roman"/>
      <family val="1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</borders>
  <cellStyleXfs count="5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43" fillId="0" borderId="0"/>
    <xf numFmtId="0" fontId="14" fillId="0" borderId="0"/>
    <xf numFmtId="0" fontId="15" fillId="0" borderId="0"/>
    <xf numFmtId="0" fontId="14" fillId="0" borderId="0"/>
    <xf numFmtId="0" fontId="43" fillId="0" borderId="0"/>
    <xf numFmtId="0" fontId="43" fillId="23" borderId="7" applyNumberFormat="0" applyAlignment="0" applyProtection="0"/>
    <xf numFmtId="0" fontId="16" fillId="20" borderId="8" applyNumberFormat="0" applyAlignment="0" applyProtection="0"/>
    <xf numFmtId="0" fontId="43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3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center" vertical="center" wrapText="1"/>
    </xf>
    <xf numFmtId="0" fontId="21" fillId="0" borderId="12" xfId="0" applyFont="1" applyBorder="1" applyAlignment="1"/>
    <xf numFmtId="0" fontId="21" fillId="0" borderId="13" xfId="0" applyFont="1" applyBorder="1" applyAlignment="1"/>
    <xf numFmtId="3" fontId="21" fillId="0" borderId="13" xfId="0" applyNumberFormat="1" applyFont="1" applyBorder="1"/>
    <xf numFmtId="0" fontId="21" fillId="0" borderId="13" xfId="0" applyFont="1" applyBorder="1"/>
    <xf numFmtId="0" fontId="20" fillId="0" borderId="13" xfId="0" applyFont="1" applyBorder="1"/>
    <xf numFmtId="3" fontId="21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3" fontId="21" fillId="0" borderId="16" xfId="0" applyNumberFormat="1" applyFont="1" applyBorder="1"/>
    <xf numFmtId="0" fontId="21" fillId="0" borderId="16" xfId="0" applyFont="1" applyBorder="1"/>
    <xf numFmtId="0" fontId="20" fillId="0" borderId="16" xfId="0" applyFont="1" applyBorder="1"/>
    <xf numFmtId="3" fontId="21" fillId="0" borderId="17" xfId="0" applyNumberFormat="1" applyFont="1" applyBorder="1"/>
    <xf numFmtId="3" fontId="21" fillId="0" borderId="18" xfId="0" applyNumberFormat="1" applyFont="1" applyBorder="1"/>
    <xf numFmtId="0" fontId="20" fillId="0" borderId="16" xfId="0" applyFont="1" applyBorder="1" applyAlignment="1"/>
    <xf numFmtId="3" fontId="20" fillId="0" borderId="16" xfId="0" applyNumberFormat="1" applyFont="1" applyBorder="1"/>
    <xf numFmtId="0" fontId="20" fillId="0" borderId="15" xfId="0" applyFont="1" applyBorder="1"/>
    <xf numFmtId="0" fontId="21" fillId="0" borderId="15" xfId="0" applyFont="1" applyBorder="1" applyAlignment="1"/>
    <xf numFmtId="0" fontId="20" fillId="0" borderId="17" xfId="0" applyFont="1" applyBorder="1"/>
    <xf numFmtId="0" fontId="20" fillId="0" borderId="15" xfId="0" applyFont="1" applyBorder="1" applyAlignment="1"/>
    <xf numFmtId="3" fontId="21" fillId="0" borderId="17" xfId="0" applyNumberFormat="1" applyFont="1" applyBorder="1" applyAlignment="1"/>
    <xf numFmtId="0" fontId="20" fillId="0" borderId="16" xfId="0" applyFont="1" applyBorder="1" applyAlignment="1">
      <alignment horizontal="left"/>
    </xf>
    <xf numFmtId="3" fontId="20" fillId="0" borderId="17" xfId="0" applyNumberFormat="1" applyFont="1" applyBorder="1" applyAlignment="1"/>
    <xf numFmtId="0" fontId="21" fillId="0" borderId="15" xfId="0" applyFont="1" applyBorder="1"/>
    <xf numFmtId="0" fontId="22" fillId="0" borderId="16" xfId="0" applyFont="1" applyBorder="1"/>
    <xf numFmtId="0" fontId="23" fillId="0" borderId="16" xfId="0" applyFont="1" applyBorder="1" applyAlignment="1">
      <alignment horizontal="left" wrapText="1"/>
    </xf>
    <xf numFmtId="3" fontId="22" fillId="0" borderId="17" xfId="0" applyNumberFormat="1" applyFont="1" applyBorder="1"/>
    <xf numFmtId="3" fontId="20" fillId="0" borderId="17" xfId="0" applyNumberFormat="1" applyFont="1" applyBorder="1"/>
    <xf numFmtId="49" fontId="20" fillId="0" borderId="16" xfId="0" applyNumberFormat="1" applyFont="1" applyBorder="1"/>
    <xf numFmtId="0" fontId="20" fillId="0" borderId="16" xfId="0" applyFont="1" applyBorder="1" applyAlignment="1">
      <alignment horizontal="left" wrapText="1"/>
    </xf>
    <xf numFmtId="49" fontId="20" fillId="0" borderId="16" xfId="45" applyNumberFormat="1" applyFont="1" applyBorder="1" applyAlignment="1">
      <alignment wrapText="1"/>
    </xf>
    <xf numFmtId="0" fontId="22" fillId="0" borderId="16" xfId="0" applyFont="1" applyBorder="1" applyAlignment="1">
      <alignment wrapText="1"/>
    </xf>
    <xf numFmtId="49" fontId="22" fillId="0" borderId="16" xfId="0" applyNumberFormat="1" applyFont="1" applyBorder="1"/>
    <xf numFmtId="49" fontId="21" fillId="0" borderId="15" xfId="0" applyNumberFormat="1" applyFont="1" applyBorder="1" applyAlignment="1"/>
    <xf numFmtId="0" fontId="24" fillId="0" borderId="16" xfId="0" applyFont="1" applyBorder="1" applyAlignment="1"/>
    <xf numFmtId="0" fontId="25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6" fillId="0" borderId="16" xfId="0" applyFont="1" applyBorder="1"/>
    <xf numFmtId="3" fontId="21" fillId="0" borderId="16" xfId="0" applyNumberFormat="1" applyFont="1" applyBorder="1" applyAlignment="1"/>
    <xf numFmtId="0" fontId="18" fillId="0" borderId="16" xfId="0" applyFont="1" applyBorder="1" applyAlignment="1"/>
    <xf numFmtId="0" fontId="21" fillId="0" borderId="19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3" fontId="21" fillId="0" borderId="11" xfId="0" applyNumberFormat="1" applyFont="1" applyBorder="1"/>
    <xf numFmtId="0" fontId="27" fillId="0" borderId="0" xfId="45" applyFont="1" applyAlignment="1">
      <alignment wrapText="1"/>
    </xf>
    <xf numFmtId="0" fontId="27" fillId="0" borderId="0" xfId="45" applyFont="1"/>
    <xf numFmtId="0" fontId="20" fillId="0" borderId="0" xfId="45" applyFont="1"/>
    <xf numFmtId="0" fontId="21" fillId="0" borderId="0" xfId="45" applyFont="1"/>
    <xf numFmtId="0" fontId="25" fillId="0" borderId="20" xfId="45" applyFont="1" applyBorder="1" applyAlignment="1">
      <alignment horizontal="center" wrapText="1"/>
    </xf>
    <xf numFmtId="0" fontId="25" fillId="0" borderId="20" xfId="45" applyFont="1" applyBorder="1" applyAlignment="1">
      <alignment horizontal="center"/>
    </xf>
    <xf numFmtId="0" fontId="25" fillId="0" borderId="21" xfId="45" applyFont="1" applyBorder="1" applyAlignment="1">
      <alignment horizontal="center" wrapText="1"/>
    </xf>
    <xf numFmtId="0" fontId="25" fillId="0" borderId="22" xfId="45" applyFont="1" applyBorder="1" applyAlignment="1">
      <alignment horizontal="center"/>
    </xf>
    <xf numFmtId="49" fontId="25" fillId="0" borderId="23" xfId="45" applyNumberFormat="1" applyFont="1" applyBorder="1" applyAlignment="1">
      <alignment wrapText="1"/>
    </xf>
    <xf numFmtId="3" fontId="25" fillId="0" borderId="24" xfId="45" applyNumberFormat="1" applyFont="1" applyBorder="1"/>
    <xf numFmtId="0" fontId="25" fillId="0" borderId="25" xfId="45" applyFont="1" applyBorder="1" applyAlignment="1">
      <alignment horizontal="left" wrapText="1"/>
    </xf>
    <xf numFmtId="49" fontId="27" fillId="0" borderId="24" xfId="45" applyNumberFormat="1" applyFont="1" applyBorder="1" applyAlignment="1">
      <alignment wrapText="1"/>
    </xf>
    <xf numFmtId="3" fontId="27" fillId="0" borderId="24" xfId="45" applyNumberFormat="1" applyFont="1" applyBorder="1"/>
    <xf numFmtId="0" fontId="25" fillId="0" borderId="26" xfId="45" applyFont="1" applyBorder="1" applyAlignment="1">
      <alignment wrapText="1"/>
    </xf>
    <xf numFmtId="3" fontId="25" fillId="0" borderId="27" xfId="45" applyNumberFormat="1" applyFont="1" applyBorder="1"/>
    <xf numFmtId="49" fontId="25" fillId="0" borderId="27" xfId="45" applyNumberFormat="1" applyFont="1" applyBorder="1" applyAlignment="1">
      <alignment wrapText="1"/>
    </xf>
    <xf numFmtId="49" fontId="27" fillId="0" borderId="27" xfId="45" applyNumberFormat="1" applyFont="1" applyBorder="1" applyAlignment="1">
      <alignment wrapText="1"/>
    </xf>
    <xf numFmtId="3" fontId="27" fillId="0" borderId="27" xfId="45" applyNumberFormat="1" applyFont="1" applyBorder="1"/>
    <xf numFmtId="0" fontId="27" fillId="0" borderId="26" xfId="45" applyFont="1" applyBorder="1" applyAlignment="1">
      <alignment wrapText="1"/>
    </xf>
    <xf numFmtId="0" fontId="27" fillId="0" borderId="26" xfId="47" applyFont="1" applyBorder="1" applyAlignment="1">
      <alignment wrapText="1"/>
    </xf>
    <xf numFmtId="0" fontId="28" fillId="0" borderId="26" xfId="46" applyFont="1" applyBorder="1" applyAlignment="1">
      <alignment wrapText="1"/>
    </xf>
    <xf numFmtId="3" fontId="28" fillId="0" borderId="27" xfId="46" applyNumberFormat="1" applyFont="1" applyBorder="1"/>
    <xf numFmtId="3" fontId="29" fillId="0" borderId="27" xfId="45" applyNumberFormat="1" applyFont="1" applyBorder="1"/>
    <xf numFmtId="49" fontId="27" fillId="0" borderId="28" xfId="45" applyNumberFormat="1" applyFont="1" applyBorder="1" applyAlignment="1">
      <alignment wrapText="1"/>
    </xf>
    <xf numFmtId="3" fontId="27" fillId="0" borderId="28" xfId="45" applyNumberFormat="1" applyFont="1" applyBorder="1"/>
    <xf numFmtId="0" fontId="20" fillId="0" borderId="0" xfId="45" applyFont="1" applyBorder="1"/>
    <xf numFmtId="0" fontId="25" fillId="0" borderId="29" xfId="45" applyFont="1" applyBorder="1" applyAlignment="1">
      <alignment wrapText="1"/>
    </xf>
    <xf numFmtId="3" fontId="25" fillId="0" borderId="29" xfId="45" applyNumberFormat="1" applyFont="1" applyBorder="1"/>
    <xf numFmtId="0" fontId="25" fillId="0" borderId="20" xfId="45" applyFont="1" applyBorder="1" applyAlignment="1">
      <alignment wrapText="1"/>
    </xf>
    <xf numFmtId="3" fontId="25" fillId="0" borderId="20" xfId="45" applyNumberFormat="1" applyFont="1" applyBorder="1"/>
    <xf numFmtId="0" fontId="21" fillId="0" borderId="20" xfId="45" applyFont="1" applyBorder="1" applyAlignment="1">
      <alignment wrapText="1"/>
    </xf>
    <xf numFmtId="3" fontId="30" fillId="0" borderId="15" xfId="0" applyNumberFormat="1" applyFont="1" applyBorder="1" applyAlignment="1">
      <alignment wrapText="1"/>
    </xf>
    <xf numFmtId="0" fontId="25" fillId="0" borderId="20" xfId="47" applyFont="1" applyBorder="1" applyAlignment="1">
      <alignment wrapText="1"/>
    </xf>
    <xf numFmtId="3" fontId="25" fillId="0" borderId="20" xfId="47" applyNumberFormat="1" applyFont="1" applyBorder="1"/>
    <xf numFmtId="0" fontId="25" fillId="0" borderId="30" xfId="47" applyFont="1" applyBorder="1" applyAlignment="1">
      <alignment wrapText="1"/>
    </xf>
    <xf numFmtId="3" fontId="25" fillId="0" borderId="31" xfId="45" applyNumberFormat="1" applyFont="1" applyBorder="1"/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5" applyFont="1" applyBorder="1"/>
    <xf numFmtId="0" fontId="25" fillId="0" borderId="0" xfId="45" applyFont="1" applyAlignment="1">
      <alignment horizontal="center" wrapText="1"/>
    </xf>
    <xf numFmtId="0" fontId="25" fillId="0" borderId="32" xfId="45" applyFont="1" applyBorder="1" applyAlignment="1">
      <alignment horizontal="center" wrapText="1"/>
    </xf>
    <xf numFmtId="0" fontId="25" fillId="0" borderId="33" xfId="45" applyFont="1" applyBorder="1" applyAlignment="1">
      <alignment horizontal="center" wrapText="1"/>
    </xf>
    <xf numFmtId="49" fontId="25" fillId="0" borderId="18" xfId="45" applyNumberFormat="1" applyFont="1" applyBorder="1" applyAlignment="1">
      <alignment wrapText="1"/>
    </xf>
    <xf numFmtId="3" fontId="25" fillId="0" borderId="23" xfId="45" applyNumberFormat="1" applyFont="1" applyBorder="1"/>
    <xf numFmtId="0" fontId="25" fillId="0" borderId="34" xfId="45" applyFont="1" applyBorder="1" applyAlignment="1">
      <alignment wrapText="1"/>
    </xf>
    <xf numFmtId="49" fontId="27" fillId="0" borderId="18" xfId="45" applyNumberFormat="1" applyFont="1" applyBorder="1" applyAlignment="1">
      <alignment wrapText="1"/>
    </xf>
    <xf numFmtId="0" fontId="25" fillId="0" borderId="35" xfId="45" applyFont="1" applyBorder="1" applyAlignment="1">
      <alignment wrapText="1"/>
    </xf>
    <xf numFmtId="49" fontId="27" fillId="0" borderId="36" xfId="45" applyNumberFormat="1" applyFont="1" applyBorder="1" applyAlignment="1">
      <alignment wrapText="1"/>
    </xf>
    <xf numFmtId="0" fontId="25" fillId="0" borderId="37" xfId="45" applyFont="1" applyBorder="1" applyAlignment="1">
      <alignment wrapText="1"/>
    </xf>
    <xf numFmtId="0" fontId="25" fillId="0" borderId="37" xfId="45" applyFont="1" applyBorder="1" applyAlignment="1">
      <alignment horizontal="left" wrapText="1"/>
    </xf>
    <xf numFmtId="0" fontId="27" fillId="0" borderId="37" xfId="45" applyFont="1" applyBorder="1" applyAlignment="1">
      <alignment wrapText="1"/>
    </xf>
    <xf numFmtId="0" fontId="29" fillId="0" borderId="38" xfId="0" applyFont="1" applyBorder="1" applyAlignment="1">
      <alignment wrapText="1"/>
    </xf>
    <xf numFmtId="0" fontId="29" fillId="0" borderId="37" xfId="45" applyFont="1" applyBorder="1" applyAlignment="1">
      <alignment wrapText="1"/>
    </xf>
    <xf numFmtId="0" fontId="31" fillId="0" borderId="15" xfId="0" applyFont="1" applyBorder="1" applyAlignment="1"/>
    <xf numFmtId="3" fontId="29" fillId="0" borderId="37" xfId="45" applyNumberFormat="1" applyFont="1" applyBorder="1" applyAlignment="1">
      <alignment wrapText="1"/>
    </xf>
    <xf numFmtId="49" fontId="25" fillId="0" borderId="39" xfId="45" applyNumberFormat="1" applyFont="1" applyBorder="1" applyAlignment="1">
      <alignment wrapText="1"/>
    </xf>
    <xf numFmtId="0" fontId="25" fillId="0" borderId="40" xfId="45" applyFont="1" applyBorder="1" applyAlignment="1">
      <alignment wrapText="1"/>
    </xf>
    <xf numFmtId="49" fontId="25" fillId="0" borderId="41" xfId="45" applyNumberFormat="1" applyFont="1" applyBorder="1" applyAlignment="1">
      <alignment wrapText="1"/>
    </xf>
    <xf numFmtId="49" fontId="21" fillId="0" borderId="18" xfId="45" applyNumberFormat="1" applyFont="1" applyBorder="1" applyAlignment="1">
      <alignment wrapText="1"/>
    </xf>
    <xf numFmtId="0" fontId="24" fillId="0" borderId="15" xfId="0" applyFont="1" applyBorder="1"/>
    <xf numFmtId="0" fontId="27" fillId="0" borderId="15" xfId="0" applyFont="1" applyBorder="1"/>
    <xf numFmtId="3" fontId="27" fillId="0" borderId="29" xfId="45" applyNumberFormat="1" applyFont="1" applyBorder="1"/>
    <xf numFmtId="0" fontId="25" fillId="0" borderId="0" xfId="45" applyFont="1" applyBorder="1" applyAlignment="1">
      <alignment wrapText="1"/>
    </xf>
    <xf numFmtId="0" fontId="25" fillId="0" borderId="39" xfId="45" applyFont="1" applyBorder="1" applyAlignment="1">
      <alignment wrapText="1"/>
    </xf>
    <xf numFmtId="0" fontId="25" fillId="0" borderId="32" xfId="45" applyFont="1" applyBorder="1" applyAlignment="1">
      <alignment wrapText="1"/>
    </xf>
    <xf numFmtId="3" fontId="25" fillId="0" borderId="22" xfId="45" applyNumberFormat="1" applyFont="1" applyBorder="1"/>
    <xf numFmtId="0" fontId="25" fillId="0" borderId="33" xfId="45" applyFont="1" applyBorder="1" applyAlignment="1">
      <alignment wrapText="1"/>
    </xf>
    <xf numFmtId="3" fontId="25" fillId="0" borderId="0" xfId="45" applyNumberFormat="1" applyFont="1" applyBorder="1"/>
    <xf numFmtId="0" fontId="32" fillId="0" borderId="0" xfId="45" applyFont="1" applyAlignment="1">
      <alignment wrapText="1"/>
    </xf>
    <xf numFmtId="3" fontId="32" fillId="0" borderId="0" xfId="45" applyNumberFormat="1" applyFont="1" applyAlignment="1"/>
    <xf numFmtId="3" fontId="32" fillId="0" borderId="0" xfId="45" applyNumberFormat="1" applyFont="1"/>
    <xf numFmtId="0" fontId="14" fillId="0" borderId="0" xfId="44" applyAlignment="1">
      <alignment wrapText="1"/>
    </xf>
    <xf numFmtId="0" fontId="14" fillId="0" borderId="0" xfId="44"/>
    <xf numFmtId="0" fontId="36" fillId="0" borderId="43" xfId="44" applyFont="1" applyBorder="1" applyAlignment="1">
      <alignment wrapText="1"/>
    </xf>
    <xf numFmtId="0" fontId="35" fillId="0" borderId="15" xfId="44" applyFont="1" applyBorder="1" applyAlignment="1">
      <alignment wrapText="1"/>
    </xf>
    <xf numFmtId="0" fontId="36" fillId="0" borderId="15" xfId="44" applyFont="1" applyBorder="1" applyAlignment="1">
      <alignment wrapText="1"/>
    </xf>
    <xf numFmtId="0" fontId="37" fillId="0" borderId="0" xfId="44" applyFont="1"/>
    <xf numFmtId="0" fontId="14" fillId="0" borderId="0" xfId="44" applyFont="1"/>
    <xf numFmtId="0" fontId="38" fillId="0" borderId="15" xfId="44" applyFont="1" applyBorder="1" applyAlignment="1">
      <alignment wrapText="1"/>
    </xf>
    <xf numFmtId="0" fontId="39" fillId="0" borderId="0" xfId="44" applyFont="1"/>
    <xf numFmtId="0" fontId="40" fillId="0" borderId="15" xfId="44" applyFont="1" applyBorder="1" applyAlignment="1">
      <alignment wrapText="1"/>
    </xf>
    <xf numFmtId="0" fontId="41" fillId="0" borderId="0" xfId="44" applyFont="1"/>
    <xf numFmtId="0" fontId="36" fillId="0" borderId="19" xfId="44" applyFont="1" applyBorder="1" applyAlignment="1">
      <alignment wrapText="1"/>
    </xf>
    <xf numFmtId="0" fontId="41" fillId="0" borderId="0" xfId="44" applyFont="1" applyBorder="1"/>
    <xf numFmtId="3" fontId="14" fillId="0" borderId="0" xfId="44" applyNumberFormat="1"/>
    <xf numFmtId="0" fontId="14" fillId="0" borderId="0" xfId="44" applyBorder="1" applyAlignment="1">
      <alignment wrapText="1"/>
    </xf>
    <xf numFmtId="3" fontId="14" fillId="0" borderId="0" xfId="44" applyNumberFormat="1" applyBorder="1"/>
    <xf numFmtId="3" fontId="36" fillId="0" borderId="46" xfId="44" applyNumberFormat="1" applyFont="1" applyBorder="1" applyAlignment="1">
      <alignment horizontal="center"/>
    </xf>
    <xf numFmtId="3" fontId="35" fillId="0" borderId="16" xfId="44" applyNumberFormat="1" applyFont="1" applyBorder="1"/>
    <xf numFmtId="3" fontId="36" fillId="0" borderId="16" xfId="44" applyNumberFormat="1" applyFont="1" applyBorder="1"/>
    <xf numFmtId="3" fontId="37" fillId="0" borderId="0" xfId="44" applyNumberFormat="1" applyFont="1"/>
    <xf numFmtId="3" fontId="14" fillId="0" borderId="0" xfId="44" applyNumberFormat="1" applyFont="1"/>
    <xf numFmtId="3" fontId="36" fillId="0" borderId="10" xfId="44" applyNumberFormat="1" applyFont="1" applyBorder="1"/>
    <xf numFmtId="0" fontId="40" fillId="0" borderId="0" xfId="44" applyFont="1" applyBorder="1" applyAlignment="1">
      <alignment wrapText="1"/>
    </xf>
    <xf numFmtId="3" fontId="36" fillId="0" borderId="0" xfId="44" applyNumberFormat="1" applyFont="1" applyBorder="1"/>
    <xf numFmtId="3" fontId="41" fillId="0" borderId="0" xfId="44" applyNumberFormat="1" applyFont="1" applyBorder="1"/>
    <xf numFmtId="3" fontId="40" fillId="0" borderId="16" xfId="44" applyNumberFormat="1" applyFont="1" applyBorder="1"/>
    <xf numFmtId="3" fontId="41" fillId="0" borderId="0" xfId="44" applyNumberFormat="1" applyFont="1"/>
    <xf numFmtId="3" fontId="38" fillId="0" borderId="16" xfId="44" applyNumberFormat="1" applyFont="1" applyBorder="1"/>
    <xf numFmtId="3" fontId="39" fillId="0" borderId="0" xfId="44" applyNumberFormat="1" applyFont="1"/>
    <xf numFmtId="0" fontId="35" fillId="0" borderId="0" xfId="0" applyFont="1"/>
    <xf numFmtId="0" fontId="30" fillId="0" borderId="0" xfId="0" applyFont="1"/>
    <xf numFmtId="0" fontId="31" fillId="0" borderId="0" xfId="0" applyFont="1"/>
    <xf numFmtId="0" fontId="36" fillId="0" borderId="20" xfId="0" applyFont="1" applyBorder="1" applyAlignment="1">
      <alignment horizontal="center" vertical="center" wrapText="1"/>
    </xf>
    <xf numFmtId="0" fontId="36" fillId="0" borderId="0" xfId="0" applyFont="1"/>
    <xf numFmtId="0" fontId="36" fillId="0" borderId="19" xfId="0" applyFont="1" applyBorder="1" applyAlignment="1">
      <alignment horizontal="justify" vertical="top" wrapText="1"/>
    </xf>
    <xf numFmtId="2" fontId="36" fillId="0" borderId="11" xfId="0" applyNumberFormat="1" applyFont="1" applyBorder="1" applyAlignment="1">
      <alignment horizontal="center" vertical="top" wrapText="1"/>
    </xf>
    <xf numFmtId="0" fontId="33" fillId="0" borderId="0" xfId="0" applyFont="1" applyAlignment="1">
      <alignment horizontal="justify"/>
    </xf>
    <xf numFmtId="164" fontId="35" fillId="0" borderId="0" xfId="0" applyNumberFormat="1" applyFont="1"/>
    <xf numFmtId="0" fontId="42" fillId="0" borderId="0" xfId="0" applyFont="1" applyAlignment="1">
      <alignment horizontal="justify"/>
    </xf>
    <xf numFmtId="0" fontId="36" fillId="0" borderId="23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 wrapText="1"/>
    </xf>
    <xf numFmtId="0" fontId="35" fillId="0" borderId="12" xfId="0" applyFont="1" applyBorder="1"/>
    <xf numFmtId="2" fontId="35" fillId="0" borderId="14" xfId="0" applyNumberFormat="1" applyFont="1" applyBorder="1" applyAlignment="1">
      <alignment horizontal="center"/>
    </xf>
    <xf numFmtId="0" fontId="36" fillId="0" borderId="19" xfId="0" applyFont="1" applyBorder="1"/>
    <xf numFmtId="2" fontId="36" fillId="0" borderId="11" xfId="0" applyNumberFormat="1" applyFont="1" applyBorder="1" applyAlignment="1">
      <alignment horizontal="center"/>
    </xf>
    <xf numFmtId="0" fontId="35" fillId="0" borderId="0" xfId="43" applyFont="1"/>
    <xf numFmtId="0" fontId="36" fillId="0" borderId="0" xfId="43" applyFont="1" applyAlignment="1">
      <alignment horizontal="center"/>
    </xf>
    <xf numFmtId="0" fontId="34" fillId="0" borderId="0" xfId="43" applyFont="1" applyAlignment="1">
      <alignment horizontal="center"/>
    </xf>
    <xf numFmtId="0" fontId="35" fillId="0" borderId="0" xfId="43" applyFont="1" applyAlignment="1"/>
    <xf numFmtId="0" fontId="36" fillId="0" borderId="16" xfId="43" applyFont="1" applyBorder="1" applyAlignment="1">
      <alignment horizontal="center" vertical="center" wrapText="1"/>
    </xf>
    <xf numFmtId="3" fontId="35" fillId="0" borderId="16" xfId="43" applyNumberFormat="1" applyFont="1" applyBorder="1" applyAlignment="1">
      <alignment horizontal="right"/>
    </xf>
    <xf numFmtId="3" fontId="36" fillId="0" borderId="16" xfId="43" applyNumberFormat="1" applyFont="1" applyBorder="1" applyAlignment="1">
      <alignment horizontal="right"/>
    </xf>
    <xf numFmtId="0" fontId="35" fillId="0" borderId="16" xfId="43" applyFont="1" applyBorder="1"/>
    <xf numFmtId="0" fontId="35" fillId="0" borderId="16" xfId="43" applyFont="1" applyBorder="1" applyAlignment="1">
      <alignment horizontal="left"/>
    </xf>
    <xf numFmtId="0" fontId="36" fillId="0" borderId="12" xfId="0" applyFont="1" applyBorder="1" applyAlignment="1">
      <alignment horizontal="justify" vertical="top" wrapText="1"/>
    </xf>
    <xf numFmtId="2" fontId="36" fillId="0" borderId="14" xfId="0" applyNumberFormat="1" applyFont="1" applyBorder="1" applyAlignment="1">
      <alignment horizontal="center" vertical="top" wrapText="1"/>
    </xf>
    <xf numFmtId="3" fontId="44" fillId="0" borderId="27" xfId="45" applyNumberFormat="1" applyFont="1" applyBorder="1"/>
    <xf numFmtId="0" fontId="0" fillId="0" borderId="0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47" xfId="0" applyBorder="1"/>
    <xf numFmtId="0" fontId="0" fillId="0" borderId="52" xfId="0" applyBorder="1"/>
    <xf numFmtId="0" fontId="0" fillId="0" borderId="55" xfId="0" applyBorder="1"/>
    <xf numFmtId="0" fontId="0" fillId="0" borderId="57" xfId="0" applyBorder="1"/>
    <xf numFmtId="0" fontId="0" fillId="0" borderId="56" xfId="0" applyBorder="1"/>
    <xf numFmtId="0" fontId="46" fillId="0" borderId="53" xfId="0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53" xfId="0" applyFont="1" applyBorder="1" applyAlignment="1">
      <alignment horizontal="right"/>
    </xf>
    <xf numFmtId="0" fontId="46" fillId="0" borderId="58" xfId="0" applyFont="1" applyBorder="1"/>
    <xf numFmtId="0" fontId="46" fillId="0" borderId="54" xfId="0" applyFont="1" applyBorder="1"/>
    <xf numFmtId="0" fontId="46" fillId="0" borderId="0" xfId="0" applyFont="1"/>
    <xf numFmtId="0" fontId="46" fillId="0" borderId="59" xfId="0" applyFont="1" applyBorder="1" applyAlignment="1">
      <alignment horizontal="center" vertical="center"/>
    </xf>
    <xf numFmtId="0" fontId="46" fillId="0" borderId="60" xfId="0" applyFont="1" applyBorder="1" applyAlignment="1">
      <alignment horizontal="center" vertical="center"/>
    </xf>
    <xf numFmtId="0" fontId="46" fillId="0" borderId="61" xfId="0" applyFont="1" applyBorder="1" applyAlignment="1">
      <alignment horizontal="center" vertical="center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3" fontId="21" fillId="0" borderId="0" xfId="0" applyNumberFormat="1" applyFont="1" applyBorder="1"/>
    <xf numFmtId="0" fontId="20" fillId="0" borderId="44" xfId="0" applyFont="1" applyBorder="1"/>
    <xf numFmtId="0" fontId="20" fillId="0" borderId="45" xfId="0" applyFont="1" applyBorder="1"/>
    <xf numFmtId="0" fontId="22" fillId="0" borderId="45" xfId="0" applyFont="1" applyBorder="1"/>
    <xf numFmtId="0" fontId="23" fillId="0" borderId="45" xfId="0" applyFont="1" applyBorder="1" applyAlignment="1">
      <alignment horizontal="left" wrapText="1"/>
    </xf>
    <xf numFmtId="0" fontId="20" fillId="0" borderId="45" xfId="0" applyFont="1" applyBorder="1" applyAlignment="1"/>
    <xf numFmtId="0" fontId="22" fillId="0" borderId="45" xfId="0" applyFont="1" applyBorder="1" applyAlignment="1">
      <alignment wrapText="1"/>
    </xf>
    <xf numFmtId="49" fontId="22" fillId="0" borderId="45" xfId="0" applyNumberFormat="1" applyFont="1" applyBorder="1"/>
    <xf numFmtId="0" fontId="21" fillId="0" borderId="45" xfId="0" applyFont="1" applyBorder="1"/>
    <xf numFmtId="3" fontId="21" fillId="0" borderId="45" xfId="0" applyNumberFormat="1" applyFont="1" applyBorder="1" applyAlignment="1"/>
    <xf numFmtId="0" fontId="20" fillId="0" borderId="65" xfId="0" applyFont="1" applyBorder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0" fillId="0" borderId="48" xfId="0" applyFont="1" applyBorder="1"/>
    <xf numFmtId="3" fontId="20" fillId="0" borderId="48" xfId="0" applyNumberFormat="1" applyFont="1" applyBorder="1" applyAlignment="1"/>
    <xf numFmtId="3" fontId="22" fillId="0" borderId="48" xfId="0" applyNumberFormat="1" applyFont="1" applyBorder="1"/>
    <xf numFmtId="3" fontId="20" fillId="0" borderId="48" xfId="0" applyNumberFormat="1" applyFont="1" applyBorder="1"/>
    <xf numFmtId="3" fontId="21" fillId="0" borderId="47" xfId="0" applyNumberFormat="1" applyFont="1" applyBorder="1" applyAlignment="1"/>
    <xf numFmtId="3" fontId="21" fillId="0" borderId="66" xfId="0" applyNumberFormat="1" applyFont="1" applyBorder="1" applyAlignment="1">
      <alignment horizontal="center" vertical="center" wrapText="1"/>
    </xf>
    <xf numFmtId="0" fontId="21" fillId="0" borderId="67" xfId="0" applyFont="1" applyBorder="1" applyAlignment="1">
      <alignment horizontal="center"/>
    </xf>
    <xf numFmtId="3" fontId="21" fillId="0" borderId="68" xfId="0" applyNumberFormat="1" applyFont="1" applyBorder="1" applyAlignment="1">
      <alignment horizontal="center" vertical="center" wrapText="1"/>
    </xf>
    <xf numFmtId="0" fontId="0" fillId="0" borderId="69" xfId="0" applyFill="1" applyBorder="1"/>
    <xf numFmtId="1" fontId="20" fillId="0" borderId="35" xfId="0" applyNumberFormat="1" applyFont="1" applyBorder="1"/>
    <xf numFmtId="3" fontId="47" fillId="0" borderId="13" xfId="0" applyNumberFormat="1" applyFont="1" applyBorder="1"/>
    <xf numFmtId="1" fontId="20" fillId="0" borderId="44" xfId="0" applyNumberFormat="1" applyFont="1" applyBorder="1"/>
    <xf numFmtId="3" fontId="47" fillId="0" borderId="16" xfId="0" applyNumberFormat="1" applyFont="1" applyBorder="1"/>
    <xf numFmtId="1" fontId="48" fillId="0" borderId="35" xfId="0" applyNumberFormat="1" applyFont="1" applyBorder="1"/>
    <xf numFmtId="1" fontId="48" fillId="0" borderId="44" xfId="0" applyNumberFormat="1" applyFont="1" applyBorder="1"/>
    <xf numFmtId="3" fontId="47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left"/>
    </xf>
    <xf numFmtId="0" fontId="21" fillId="0" borderId="15" xfId="0" applyFont="1" applyBorder="1" applyAlignment="1"/>
    <xf numFmtId="49" fontId="21" fillId="0" borderId="15" xfId="0" applyNumberFormat="1" applyFont="1" applyBorder="1" applyAlignment="1">
      <alignment horizontal="left" wrapText="1"/>
    </xf>
    <xf numFmtId="0" fontId="25" fillId="0" borderId="39" xfId="45" applyFont="1" applyBorder="1" applyAlignment="1">
      <alignment horizontal="center"/>
    </xf>
    <xf numFmtId="0" fontId="25" fillId="0" borderId="20" xfId="45" applyFont="1" applyBorder="1" applyAlignment="1">
      <alignment horizontal="center"/>
    </xf>
    <xf numFmtId="0" fontId="25" fillId="0" borderId="0" xfId="45" applyFont="1" applyBorder="1" applyAlignment="1">
      <alignment horizontal="center"/>
    </xf>
    <xf numFmtId="0" fontId="25" fillId="0" borderId="72" xfId="45" applyFont="1" applyBorder="1" applyAlignment="1">
      <alignment horizontal="center"/>
    </xf>
    <xf numFmtId="0" fontId="34" fillId="0" borderId="0" xfId="44" applyFont="1" applyBorder="1" applyAlignment="1">
      <alignment horizontal="center" vertical="center" wrapText="1"/>
    </xf>
    <xf numFmtId="0" fontId="34" fillId="0" borderId="0" xfId="44" applyFont="1" applyBorder="1" applyAlignment="1">
      <alignment horizontal="center"/>
    </xf>
    <xf numFmtId="0" fontId="36" fillId="0" borderId="0" xfId="0" applyFont="1" applyBorder="1" applyAlignment="1">
      <alignment horizontal="center" wrapText="1"/>
    </xf>
    <xf numFmtId="0" fontId="36" fillId="0" borderId="39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0" fontId="36" fillId="0" borderId="39" xfId="0" applyFont="1" applyBorder="1" applyAlignment="1">
      <alignment horizontal="center" vertical="center"/>
    </xf>
    <xf numFmtId="0" fontId="36" fillId="0" borderId="0" xfId="43" applyFont="1" applyAlignment="1">
      <alignment wrapText="1"/>
    </xf>
    <xf numFmtId="0" fontId="0" fillId="0" borderId="0" xfId="0" applyAlignment="1">
      <alignment wrapText="1"/>
    </xf>
    <xf numFmtId="0" fontId="23" fillId="0" borderId="16" xfId="43" applyFont="1" applyBorder="1" applyAlignment="1">
      <alignment horizontal="left"/>
    </xf>
    <xf numFmtId="0" fontId="40" fillId="0" borderId="0" xfId="43" applyFont="1" applyFill="1" applyBorder="1" applyAlignment="1">
      <alignment horizontal="center" vertical="center"/>
    </xf>
    <xf numFmtId="0" fontId="36" fillId="0" borderId="0" xfId="43" applyFont="1" applyBorder="1" applyAlignment="1">
      <alignment horizontal="center" vertical="center"/>
    </xf>
    <xf numFmtId="0" fontId="36" fillId="0" borderId="16" xfId="43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1" fillId="0" borderId="18" xfId="0" applyFont="1" applyBorder="1" applyAlignment="1">
      <alignment wrapText="1"/>
    </xf>
    <xf numFmtId="0" fontId="0" fillId="0" borderId="38" xfId="0" applyBorder="1" applyAlignment="1">
      <alignment wrapText="1"/>
    </xf>
    <xf numFmtId="0" fontId="21" fillId="0" borderId="73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74" xfId="0" applyFont="1" applyBorder="1" applyAlignment="1">
      <alignment horizontal="center"/>
    </xf>
    <xf numFmtId="0" fontId="21" fillId="0" borderId="66" xfId="0" applyFont="1" applyBorder="1" applyAlignment="1">
      <alignment horizontal="center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21" fillId="0" borderId="18" xfId="0" applyFont="1" applyBorder="1" applyAlignment="1">
      <alignment horizontal="left" wrapText="1"/>
    </xf>
    <xf numFmtId="0" fontId="21" fillId="0" borderId="38" xfId="0" applyFont="1" applyBorder="1" applyAlignment="1">
      <alignment horizontal="left" wrapText="1"/>
    </xf>
    <xf numFmtId="0" fontId="21" fillId="0" borderId="45" xfId="0" applyFont="1" applyBorder="1" applyAlignment="1">
      <alignment horizontal="left"/>
    </xf>
  </cellXfs>
  <cellStyles count="5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Adósságszolgálat 2012 Brigi" xfId="43" xr:uid="{00000000-0005-0000-0000-00002B000000}"/>
    <cellStyle name="Normál_Beruh.felú-átadott-átvett" xfId="44" xr:uid="{00000000-0005-0000-0000-00002C000000}"/>
    <cellStyle name="Normál_KTGVET98" xfId="45" xr:uid="{00000000-0005-0000-0000-00002D000000}"/>
    <cellStyle name="Normál_Munkafüzet1" xfId="46" xr:uid="{00000000-0005-0000-0000-00002E000000}"/>
    <cellStyle name="Normál_Táblák-1" xfId="47" xr:uid="{00000000-0005-0000-0000-00002F000000}"/>
    <cellStyle name="Note" xfId="48" xr:uid="{00000000-0005-0000-0000-000030000000}"/>
    <cellStyle name="Output" xfId="49" xr:uid="{00000000-0005-0000-0000-000031000000}"/>
    <cellStyle name="TableStyleLight1" xfId="50" xr:uid="{00000000-0005-0000-0000-000032000000}"/>
    <cellStyle name="Title" xfId="51" xr:uid="{00000000-0005-0000-0000-000033000000}"/>
    <cellStyle name="Total" xfId="52" xr:uid="{00000000-0005-0000-0000-000034000000}"/>
    <cellStyle name="Warning Text" xfId="53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72"/>
  <sheetViews>
    <sheetView view="pageBreakPreview" zoomScale="90" zoomScaleNormal="79" zoomScaleSheetLayoutView="90" workbookViewId="0">
      <selection activeCell="A3" sqref="A3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6.140625" style="1" customWidth="1"/>
    <col min="5" max="5" width="64.42578125" style="1" customWidth="1"/>
    <col min="6" max="6" width="11.42578125" style="2" customWidth="1"/>
    <col min="7" max="16384" width="9.140625" style="1"/>
  </cols>
  <sheetData>
    <row r="1" spans="1:7" ht="12.75" customHeight="1" x14ac:dyDescent="0.2">
      <c r="A1" s="3"/>
    </row>
    <row r="2" spans="1:7" ht="19.5" customHeight="1" x14ac:dyDescent="0.2">
      <c r="A2" s="231" t="s">
        <v>169</v>
      </c>
      <c r="B2" s="231"/>
      <c r="C2" s="231"/>
      <c r="D2" s="231"/>
      <c r="E2" s="231"/>
      <c r="F2" s="231"/>
    </row>
    <row r="3" spans="1:7" ht="13.5" customHeight="1" x14ac:dyDescent="0.2">
      <c r="D3" s="2"/>
      <c r="E3" s="2"/>
    </row>
    <row r="4" spans="1:7" ht="13.5" customHeight="1" x14ac:dyDescent="0.2">
      <c r="A4" s="232" t="s">
        <v>0</v>
      </c>
      <c r="B4" s="232"/>
      <c r="C4" s="232"/>
      <c r="D4" s="233" t="s">
        <v>1</v>
      </c>
      <c r="E4" s="233"/>
      <c r="F4" s="233"/>
    </row>
    <row r="5" spans="1:7" ht="14.25" customHeight="1" x14ac:dyDescent="0.2">
      <c r="A5" s="234" t="s">
        <v>2</v>
      </c>
      <c r="B5" s="234"/>
      <c r="C5" s="4" t="s">
        <v>3</v>
      </c>
      <c r="D5" s="235" t="s">
        <v>2</v>
      </c>
      <c r="E5" s="235"/>
      <c r="F5" s="5" t="s">
        <v>4</v>
      </c>
    </row>
    <row r="6" spans="1:7" ht="13.5" customHeight="1" x14ac:dyDescent="0.2">
      <c r="A6" s="6" t="s">
        <v>5</v>
      </c>
      <c r="B6" s="7"/>
      <c r="C6" s="8">
        <v>520</v>
      </c>
      <c r="D6" s="9" t="s">
        <v>6</v>
      </c>
      <c r="E6" s="10"/>
      <c r="F6" s="11">
        <v>0</v>
      </c>
    </row>
    <row r="7" spans="1:7" ht="13.5" customHeight="1" x14ac:dyDescent="0.2">
      <c r="A7" s="230" t="s">
        <v>7</v>
      </c>
      <c r="B7" s="230"/>
      <c r="C7" s="13"/>
      <c r="D7" s="14"/>
      <c r="E7" s="15"/>
      <c r="F7" s="16"/>
      <c r="G7" s="17"/>
    </row>
    <row r="8" spans="1:7" ht="12.75" customHeight="1" x14ac:dyDescent="0.2">
      <c r="A8" s="12"/>
      <c r="B8" s="18" t="s">
        <v>8</v>
      </c>
      <c r="C8" s="19"/>
      <c r="D8" s="14" t="s">
        <v>9</v>
      </c>
      <c r="E8" s="15"/>
      <c r="F8" s="16"/>
    </row>
    <row r="9" spans="1:7" ht="12.75" customHeight="1" x14ac:dyDescent="0.2">
      <c r="A9" s="20"/>
      <c r="B9" s="18"/>
      <c r="C9" s="19"/>
      <c r="D9" s="14"/>
      <c r="E9" s="15"/>
      <c r="F9" s="16"/>
    </row>
    <row r="10" spans="1:7" ht="12.75" customHeight="1" x14ac:dyDescent="0.2">
      <c r="A10" s="21" t="s">
        <v>10</v>
      </c>
      <c r="B10" s="14"/>
      <c r="C10" s="13">
        <f>(C11+C12+C14+C15)</f>
        <v>0</v>
      </c>
      <c r="D10" s="14" t="s">
        <v>11</v>
      </c>
      <c r="E10" s="15"/>
      <c r="F10" s="16">
        <v>520</v>
      </c>
    </row>
    <row r="11" spans="1:7" ht="12.75" customHeight="1" x14ac:dyDescent="0.2">
      <c r="A11" s="20"/>
      <c r="B11" s="15" t="s">
        <v>12</v>
      </c>
      <c r="C11" s="19"/>
      <c r="D11" s="15"/>
      <c r="E11" s="15"/>
      <c r="F11" s="22"/>
    </row>
    <row r="12" spans="1:7" ht="12.75" customHeight="1" x14ac:dyDescent="0.2">
      <c r="A12" s="23"/>
      <c r="B12" s="18" t="s">
        <v>13</v>
      </c>
      <c r="C12" s="19"/>
      <c r="D12" s="14" t="s">
        <v>14</v>
      </c>
      <c r="E12" s="15"/>
      <c r="F12" s="24"/>
    </row>
    <row r="13" spans="1:7" ht="12.75" customHeight="1" x14ac:dyDescent="0.2">
      <c r="A13" s="20"/>
      <c r="B13" s="25" t="s">
        <v>15</v>
      </c>
      <c r="C13" s="19"/>
      <c r="D13" s="15"/>
      <c r="E13" s="15"/>
      <c r="F13" s="22"/>
    </row>
    <row r="14" spans="1:7" ht="12.75" customHeight="1" x14ac:dyDescent="0.2">
      <c r="A14" s="12"/>
      <c r="B14" s="25" t="s">
        <v>16</v>
      </c>
      <c r="C14" s="19"/>
      <c r="D14" s="14" t="s">
        <v>17</v>
      </c>
      <c r="E14" s="15"/>
      <c r="F14" s="24">
        <f>(F16+F18)</f>
        <v>0</v>
      </c>
    </row>
    <row r="15" spans="1:7" ht="12.75" customHeight="1" x14ac:dyDescent="0.2">
      <c r="A15" s="12"/>
      <c r="B15" s="25" t="s">
        <v>18</v>
      </c>
      <c r="C15" s="19"/>
      <c r="D15" s="15"/>
      <c r="E15" s="15" t="s">
        <v>19</v>
      </c>
      <c r="F15" s="26"/>
    </row>
    <row r="16" spans="1:7" ht="12.75" customHeight="1" x14ac:dyDescent="0.2">
      <c r="A16" s="12"/>
      <c r="B16" s="25"/>
      <c r="C16" s="19"/>
      <c r="D16" s="15"/>
      <c r="E16" s="15" t="s">
        <v>20</v>
      </c>
      <c r="F16" s="26"/>
    </row>
    <row r="17" spans="1:6" ht="12.75" customHeight="1" x14ac:dyDescent="0.2">
      <c r="A17" s="27" t="s">
        <v>21</v>
      </c>
      <c r="B17" s="18"/>
      <c r="C17" s="13">
        <f>(C19+C21+C22+C23+C24)</f>
        <v>0</v>
      </c>
      <c r="D17" s="15"/>
      <c r="E17" s="15" t="s">
        <v>22</v>
      </c>
      <c r="F17" s="26"/>
    </row>
    <row r="18" spans="1:6" ht="12.75" customHeight="1" x14ac:dyDescent="0.2">
      <c r="A18" s="20"/>
      <c r="B18" s="15" t="s">
        <v>23</v>
      </c>
      <c r="C18" s="19"/>
      <c r="D18" s="15"/>
      <c r="E18" s="28" t="s">
        <v>24</v>
      </c>
      <c r="F18" s="26"/>
    </row>
    <row r="19" spans="1:6" ht="12.75" customHeight="1" x14ac:dyDescent="0.2">
      <c r="A19" s="20"/>
      <c r="B19" s="15" t="s">
        <v>25</v>
      </c>
      <c r="C19" s="19"/>
      <c r="D19" s="15"/>
      <c r="E19" s="29" t="s">
        <v>26</v>
      </c>
      <c r="F19" s="26"/>
    </row>
    <row r="20" spans="1:6" ht="12.75" customHeight="1" x14ac:dyDescent="0.2">
      <c r="A20" s="20"/>
      <c r="B20" s="15" t="s">
        <v>27</v>
      </c>
      <c r="C20" s="19"/>
      <c r="D20" s="15"/>
      <c r="E20" s="28" t="s">
        <v>28</v>
      </c>
      <c r="F20" s="26"/>
    </row>
    <row r="21" spans="1:6" ht="14.25" customHeight="1" x14ac:dyDescent="0.2">
      <c r="A21" s="21"/>
      <c r="B21" s="15" t="s">
        <v>29</v>
      </c>
      <c r="C21" s="19"/>
      <c r="D21" s="15"/>
      <c r="E21" s="28"/>
      <c r="F21" s="30"/>
    </row>
    <row r="22" spans="1:6" ht="12.75" customHeight="1" x14ac:dyDescent="0.2">
      <c r="A22" s="20"/>
      <c r="B22" s="15" t="s">
        <v>30</v>
      </c>
      <c r="C22" s="19"/>
      <c r="D22" s="15"/>
      <c r="E22" s="15"/>
      <c r="F22" s="31"/>
    </row>
    <row r="23" spans="1:6" ht="12.75" customHeight="1" x14ac:dyDescent="0.2">
      <c r="A23" s="23"/>
      <c r="B23" s="18" t="s">
        <v>31</v>
      </c>
      <c r="C23" s="19"/>
      <c r="D23" s="14" t="s">
        <v>32</v>
      </c>
      <c r="E23" s="15"/>
      <c r="F23" s="16">
        <v>0</v>
      </c>
    </row>
    <row r="24" spans="1:6" ht="12.75" customHeight="1" x14ac:dyDescent="0.2">
      <c r="A24" s="20"/>
      <c r="B24" s="32" t="s">
        <v>136</v>
      </c>
      <c r="C24" s="19"/>
      <c r="D24" s="15"/>
      <c r="E24" s="28"/>
      <c r="F24" s="30"/>
    </row>
    <row r="25" spans="1:6" ht="12.75" customHeight="1" x14ac:dyDescent="0.2">
      <c r="A25" s="20"/>
      <c r="B25" s="15"/>
      <c r="C25" s="19"/>
      <c r="D25" s="14" t="s">
        <v>33</v>
      </c>
      <c r="E25" s="15"/>
      <c r="F25" s="24">
        <v>0</v>
      </c>
    </row>
    <row r="26" spans="1:6" ht="12.75" customHeight="1" x14ac:dyDescent="0.2">
      <c r="A26" s="27" t="s">
        <v>34</v>
      </c>
      <c r="B26" s="18"/>
      <c r="C26" s="13"/>
      <c r="D26" s="33"/>
      <c r="E26" s="15"/>
      <c r="F26" s="26"/>
    </row>
    <row r="27" spans="1:6" ht="12.75" customHeight="1" x14ac:dyDescent="0.2">
      <c r="A27" s="27"/>
      <c r="B27" s="15" t="s">
        <v>35</v>
      </c>
      <c r="C27" s="19"/>
      <c r="D27" s="14" t="s">
        <v>36</v>
      </c>
      <c r="E27" s="15"/>
      <c r="F27" s="16">
        <v>0</v>
      </c>
    </row>
    <row r="28" spans="1:6" ht="12.75" customHeight="1" x14ac:dyDescent="0.2">
      <c r="A28" s="27"/>
      <c r="B28" s="34"/>
      <c r="C28" s="19"/>
      <c r="D28" s="14"/>
      <c r="E28" s="15" t="s">
        <v>19</v>
      </c>
      <c r="F28" s="31"/>
    </row>
    <row r="29" spans="1:6" ht="12.75" customHeight="1" x14ac:dyDescent="0.2">
      <c r="A29" s="27" t="s">
        <v>37</v>
      </c>
      <c r="B29" s="15"/>
      <c r="C29" s="13"/>
      <c r="D29" s="14"/>
      <c r="E29" s="15" t="s">
        <v>38</v>
      </c>
      <c r="F29" s="26"/>
    </row>
    <row r="30" spans="1:6" ht="12.75" customHeight="1" x14ac:dyDescent="0.2">
      <c r="A30" s="27"/>
      <c r="B30" s="15" t="s">
        <v>19</v>
      </c>
      <c r="C30" s="19"/>
      <c r="D30" s="14"/>
      <c r="E30" s="18" t="s">
        <v>39</v>
      </c>
      <c r="F30" s="26"/>
    </row>
    <row r="31" spans="1:6" ht="12.75" customHeight="1" x14ac:dyDescent="0.2">
      <c r="A31" s="27"/>
      <c r="B31" s="18"/>
      <c r="C31" s="19"/>
      <c r="D31" s="14"/>
      <c r="E31" s="35" t="s">
        <v>40</v>
      </c>
      <c r="F31" s="26"/>
    </row>
    <row r="32" spans="1:6" ht="13.5" customHeight="1" x14ac:dyDescent="0.2">
      <c r="A32" s="27"/>
      <c r="B32" s="18"/>
      <c r="C32" s="19"/>
      <c r="D32" s="15"/>
      <c r="E32" s="36" t="s">
        <v>41</v>
      </c>
      <c r="F32" s="26"/>
    </row>
    <row r="33" spans="1:6" ht="12.75" customHeight="1" x14ac:dyDescent="0.2">
      <c r="A33" s="230" t="s">
        <v>159</v>
      </c>
      <c r="B33" s="230"/>
      <c r="C33" s="13"/>
      <c r="D33" s="15"/>
      <c r="E33" s="15"/>
      <c r="F33" s="30"/>
    </row>
    <row r="34" spans="1:6" ht="12.75" customHeight="1" x14ac:dyDescent="0.2">
      <c r="A34" s="20"/>
      <c r="B34" s="15" t="s">
        <v>160</v>
      </c>
      <c r="C34" s="19"/>
      <c r="D34" s="14"/>
      <c r="E34" s="15"/>
      <c r="F34" s="16"/>
    </row>
    <row r="35" spans="1:6" ht="12.75" customHeight="1" x14ac:dyDescent="0.2">
      <c r="A35" s="27"/>
      <c r="B35" s="15"/>
      <c r="C35" s="19"/>
      <c r="D35" s="14"/>
      <c r="E35" s="15"/>
      <c r="F35" s="16"/>
    </row>
    <row r="36" spans="1:6" ht="16.5" customHeight="1" x14ac:dyDescent="0.25">
      <c r="A36" s="37" t="s">
        <v>42</v>
      </c>
      <c r="B36" s="38"/>
      <c r="C36" s="13">
        <f>(C6+C7+C10+C17+C26+C33)</f>
        <v>520</v>
      </c>
      <c r="D36" s="14" t="s">
        <v>43</v>
      </c>
      <c r="E36" s="14"/>
      <c r="F36" s="24">
        <f>(F6+F8+F10+F12+F14+F23)</f>
        <v>520</v>
      </c>
    </row>
    <row r="37" spans="1:6" ht="12.75" customHeight="1" x14ac:dyDescent="0.2">
      <c r="A37" s="27"/>
      <c r="B37" s="15"/>
      <c r="C37" s="19"/>
      <c r="D37" s="14"/>
      <c r="E37" s="14"/>
      <c r="F37" s="24"/>
    </row>
    <row r="38" spans="1:6" ht="13.5" customHeight="1" x14ac:dyDescent="0.2">
      <c r="A38" s="39" t="s">
        <v>44</v>
      </c>
      <c r="B38" s="40"/>
      <c r="C38" s="13">
        <f>(C36-F36)</f>
        <v>0</v>
      </c>
      <c r="D38" s="237" t="s">
        <v>45</v>
      </c>
      <c r="E38" s="237"/>
      <c r="F38" s="16">
        <v>0</v>
      </c>
    </row>
    <row r="39" spans="1:6" ht="22.5" customHeight="1" x14ac:dyDescent="0.2">
      <c r="A39" s="27"/>
      <c r="B39" s="18"/>
      <c r="C39" s="19"/>
      <c r="D39" s="15"/>
      <c r="E39" s="35" t="s">
        <v>46</v>
      </c>
      <c r="F39" s="30"/>
    </row>
    <row r="40" spans="1:6" ht="12.75" customHeight="1" x14ac:dyDescent="0.2">
      <c r="A40" s="238" t="s">
        <v>47</v>
      </c>
      <c r="B40" s="238"/>
      <c r="C40" s="13"/>
      <c r="D40" s="14"/>
      <c r="E40" s="14"/>
      <c r="F40" s="24"/>
    </row>
    <row r="41" spans="1:6" ht="12.75" customHeight="1" x14ac:dyDescent="0.2">
      <c r="A41" s="27"/>
      <c r="B41" s="15"/>
      <c r="C41" s="13"/>
      <c r="D41" s="14"/>
      <c r="E41" s="14"/>
      <c r="F41" s="24"/>
    </row>
    <row r="42" spans="1:6" ht="12.75" customHeight="1" x14ac:dyDescent="0.25">
      <c r="A42" s="238" t="s">
        <v>48</v>
      </c>
      <c r="B42" s="238"/>
      <c r="C42" s="13"/>
      <c r="D42" s="41"/>
      <c r="E42" s="14"/>
      <c r="F42" s="24"/>
    </row>
    <row r="43" spans="1:6" ht="12.75" customHeight="1" x14ac:dyDescent="0.2">
      <c r="A43" s="27"/>
      <c r="B43" s="15"/>
      <c r="C43" s="13"/>
      <c r="D43" s="14"/>
      <c r="E43" s="42"/>
      <c r="F43" s="16"/>
    </row>
    <row r="44" spans="1:6" ht="12.75" customHeight="1" x14ac:dyDescent="0.2">
      <c r="A44" s="239" t="s">
        <v>49</v>
      </c>
      <c r="B44" s="239"/>
      <c r="C44" s="13"/>
      <c r="D44" s="14" t="s">
        <v>50</v>
      </c>
      <c r="E44" s="14"/>
      <c r="F44" s="24">
        <v>0</v>
      </c>
    </row>
    <row r="45" spans="1:6" ht="12.75" customHeight="1" x14ac:dyDescent="0.25">
      <c r="A45" s="21"/>
      <c r="B45" s="43"/>
      <c r="C45" s="19"/>
      <c r="D45" s="42"/>
      <c r="E45" s="15"/>
      <c r="F45" s="16"/>
    </row>
    <row r="46" spans="1:6" ht="15.75" customHeight="1" x14ac:dyDescent="0.2">
      <c r="A46" s="238" t="s">
        <v>51</v>
      </c>
      <c r="B46" s="238"/>
      <c r="C46" s="13"/>
      <c r="D46" s="14" t="s">
        <v>52</v>
      </c>
      <c r="E46" s="42"/>
      <c r="F46" s="16">
        <v>0</v>
      </c>
    </row>
    <row r="47" spans="1:6" ht="12.75" customHeight="1" x14ac:dyDescent="0.2">
      <c r="A47" s="236"/>
      <c r="B47" s="236"/>
      <c r="C47" s="19"/>
      <c r="D47" s="15"/>
      <c r="E47" s="15"/>
      <c r="F47" s="26"/>
    </row>
    <row r="48" spans="1:6" ht="15" customHeight="1" x14ac:dyDescent="0.2">
      <c r="A48" s="44" t="s">
        <v>53</v>
      </c>
      <c r="B48" s="45"/>
      <c r="C48" s="46">
        <f>(C36+C46)</f>
        <v>520</v>
      </c>
      <c r="D48" s="45" t="s">
        <v>54</v>
      </c>
      <c r="E48" s="47"/>
      <c r="F48" s="48">
        <f>(F36+F46)</f>
        <v>520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47:B47"/>
    <mergeCell ref="A33:B33"/>
    <mergeCell ref="D38:E38"/>
    <mergeCell ref="A40:B40"/>
    <mergeCell ref="A42:B42"/>
    <mergeCell ref="A44:B44"/>
    <mergeCell ref="A46:B46"/>
    <mergeCell ref="A7:B7"/>
    <mergeCell ref="A2:F2"/>
    <mergeCell ref="A4:C4"/>
    <mergeCell ref="D4:F4"/>
    <mergeCell ref="A5:B5"/>
    <mergeCell ref="D5:E5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6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IR65"/>
  <sheetViews>
    <sheetView view="pageBreakPreview" zoomScaleNormal="79" zoomScaleSheetLayoutView="75" workbookViewId="0">
      <selection activeCell="A45" sqref="A45"/>
    </sheetView>
  </sheetViews>
  <sheetFormatPr defaultRowHeight="15" x14ac:dyDescent="0.25"/>
  <cols>
    <col min="1" max="1" width="68.42578125" style="49" customWidth="1"/>
    <col min="2" max="2" width="14.5703125" style="50" customWidth="1"/>
    <col min="3" max="3" width="56" style="49" customWidth="1"/>
    <col min="4" max="4" width="14.5703125" style="50" customWidth="1"/>
    <col min="5" max="16384" width="9.140625" style="51"/>
  </cols>
  <sheetData>
    <row r="1" spans="1:4" s="52" customFormat="1" ht="15" customHeight="1" x14ac:dyDescent="0.2">
      <c r="A1" s="242" t="s">
        <v>167</v>
      </c>
      <c r="B1" s="242"/>
      <c r="C1" s="242"/>
      <c r="D1" s="242"/>
    </row>
    <row r="3" spans="1:4" ht="14.25" x14ac:dyDescent="0.2">
      <c r="A3" s="240" t="s">
        <v>0</v>
      </c>
      <c r="B3" s="240"/>
      <c r="C3" s="243" t="s">
        <v>1</v>
      </c>
      <c r="D3" s="243"/>
    </row>
    <row r="4" spans="1:4" ht="14.25" x14ac:dyDescent="0.2">
      <c r="A4" s="53" t="s">
        <v>2</v>
      </c>
      <c r="B4" s="54" t="s">
        <v>3</v>
      </c>
      <c r="C4" s="55" t="s">
        <v>2</v>
      </c>
      <c r="D4" s="56" t="s">
        <v>3</v>
      </c>
    </row>
    <row r="5" spans="1:4" ht="14.25" x14ac:dyDescent="0.2">
      <c r="A5" s="57" t="s">
        <v>5</v>
      </c>
      <c r="B5" s="58">
        <v>520</v>
      </c>
      <c r="C5" s="59" t="s">
        <v>6</v>
      </c>
      <c r="D5" s="58">
        <v>0</v>
      </c>
    </row>
    <row r="6" spans="1:4" x14ac:dyDescent="0.25">
      <c r="A6" s="60"/>
      <c r="B6" s="61"/>
      <c r="C6" s="62"/>
      <c r="D6" s="63"/>
    </row>
    <row r="7" spans="1:4" ht="14.25" x14ac:dyDescent="0.2">
      <c r="A7" s="64" t="s">
        <v>7</v>
      </c>
      <c r="B7" s="58">
        <v>0</v>
      </c>
      <c r="C7" s="62" t="s">
        <v>55</v>
      </c>
      <c r="D7" s="63">
        <v>0</v>
      </c>
    </row>
    <row r="8" spans="1:4" x14ac:dyDescent="0.25">
      <c r="A8" s="65" t="s">
        <v>8</v>
      </c>
      <c r="B8" s="61"/>
      <c r="C8" s="62"/>
      <c r="D8" s="63"/>
    </row>
    <row r="9" spans="1:4" x14ac:dyDescent="0.25">
      <c r="A9" s="65"/>
      <c r="B9" s="66"/>
      <c r="C9" s="62" t="s">
        <v>11</v>
      </c>
      <c r="D9" s="63">
        <v>520</v>
      </c>
    </row>
    <row r="10" spans="1:4" ht="14.25" x14ac:dyDescent="0.2">
      <c r="A10" s="64" t="s">
        <v>10</v>
      </c>
      <c r="B10" s="63">
        <f>(B11+B12+B14+B15)</f>
        <v>0</v>
      </c>
      <c r="C10" s="62" t="s">
        <v>14</v>
      </c>
      <c r="D10" s="63">
        <v>0</v>
      </c>
    </row>
    <row r="11" spans="1:4" x14ac:dyDescent="0.25">
      <c r="A11" s="65" t="s">
        <v>12</v>
      </c>
      <c r="B11" s="66"/>
      <c r="C11" s="62" t="s">
        <v>56</v>
      </c>
      <c r="D11" s="63">
        <v>0</v>
      </c>
    </row>
    <row r="12" spans="1:4" x14ac:dyDescent="0.25">
      <c r="A12" s="65" t="s">
        <v>13</v>
      </c>
      <c r="B12" s="66"/>
      <c r="C12" s="67" t="s">
        <v>57</v>
      </c>
      <c r="D12" s="66"/>
    </row>
    <row r="13" spans="1:4" x14ac:dyDescent="0.25">
      <c r="A13" s="65" t="s">
        <v>15</v>
      </c>
      <c r="B13" s="66"/>
      <c r="C13" s="68" t="s">
        <v>58</v>
      </c>
      <c r="D13" s="66">
        <v>0</v>
      </c>
    </row>
    <row r="14" spans="1:4" x14ac:dyDescent="0.25">
      <c r="A14" s="65" t="s">
        <v>16</v>
      </c>
      <c r="B14" s="66"/>
      <c r="C14" s="68" t="s">
        <v>22</v>
      </c>
      <c r="D14" s="176">
        <v>0</v>
      </c>
    </row>
    <row r="15" spans="1:4" x14ac:dyDescent="0.25">
      <c r="A15" s="65" t="s">
        <v>18</v>
      </c>
      <c r="B15" s="66"/>
      <c r="C15" s="69" t="s">
        <v>24</v>
      </c>
      <c r="D15" s="66">
        <v>0</v>
      </c>
    </row>
    <row r="16" spans="1:4" ht="15" customHeight="1" x14ac:dyDescent="0.25">
      <c r="A16" s="65"/>
      <c r="B16" s="66"/>
      <c r="C16" s="69" t="s">
        <v>26</v>
      </c>
      <c r="D16" s="66"/>
    </row>
    <row r="17" spans="1:252" x14ac:dyDescent="0.25">
      <c r="A17" s="64" t="s">
        <v>21</v>
      </c>
      <c r="B17" s="63">
        <f>(B19+B21+B22+B23+B24)</f>
        <v>0</v>
      </c>
      <c r="C17" s="69" t="s">
        <v>28</v>
      </c>
      <c r="D17" s="66"/>
    </row>
    <row r="18" spans="1:252" x14ac:dyDescent="0.25">
      <c r="A18" s="65" t="s">
        <v>137</v>
      </c>
      <c r="B18" s="66"/>
      <c r="C18" s="62"/>
      <c r="D18" s="70"/>
    </row>
    <row r="19" spans="1:252" x14ac:dyDescent="0.25">
      <c r="A19" s="65" t="s">
        <v>25</v>
      </c>
      <c r="B19" s="66"/>
      <c r="C19" s="62"/>
      <c r="D19" s="70"/>
    </row>
    <row r="20" spans="1:252" x14ac:dyDescent="0.25">
      <c r="A20" s="65" t="s">
        <v>27</v>
      </c>
      <c r="B20" s="66"/>
      <c r="C20" s="67"/>
      <c r="D20" s="70"/>
    </row>
    <row r="21" spans="1:252" x14ac:dyDescent="0.25">
      <c r="A21" s="65" t="s">
        <v>29</v>
      </c>
      <c r="B21" s="66"/>
      <c r="C21" s="68"/>
      <c r="D21" s="66"/>
    </row>
    <row r="22" spans="1:252" x14ac:dyDescent="0.25">
      <c r="A22" s="65" t="s">
        <v>30</v>
      </c>
      <c r="B22" s="66"/>
      <c r="C22" s="68"/>
      <c r="D22" s="71"/>
    </row>
    <row r="23" spans="1:252" x14ac:dyDescent="0.25">
      <c r="A23" s="65" t="s">
        <v>31</v>
      </c>
      <c r="B23" s="66"/>
      <c r="C23" s="69"/>
      <c r="D23" s="71"/>
    </row>
    <row r="24" spans="1:252" x14ac:dyDescent="0.25">
      <c r="A24" s="65" t="s">
        <v>136</v>
      </c>
      <c r="B24" s="66"/>
      <c r="C24" s="69"/>
      <c r="D24" s="66"/>
    </row>
    <row r="25" spans="1:252" x14ac:dyDescent="0.25">
      <c r="A25" s="65"/>
      <c r="B25" s="66"/>
      <c r="C25" s="69"/>
      <c r="D25" s="66"/>
    </row>
    <row r="26" spans="1:252" x14ac:dyDescent="0.25">
      <c r="A26" s="64" t="s">
        <v>59</v>
      </c>
      <c r="B26" s="63"/>
      <c r="C26" s="67"/>
      <c r="D26" s="66"/>
    </row>
    <row r="27" spans="1:252" x14ac:dyDescent="0.25">
      <c r="A27" s="72" t="s">
        <v>60</v>
      </c>
      <c r="B27" s="73"/>
      <c r="C27" s="67"/>
      <c r="D27" s="66"/>
      <c r="IQ27" s="74"/>
      <c r="IR27" s="74"/>
    </row>
    <row r="28" spans="1:252" ht="17.25" customHeight="1" x14ac:dyDescent="0.25">
      <c r="A28" s="64" t="s">
        <v>37</v>
      </c>
      <c r="B28" s="63"/>
      <c r="C28" s="67"/>
      <c r="D28" s="66"/>
      <c r="IQ28" s="74"/>
      <c r="IR28" s="74"/>
    </row>
    <row r="29" spans="1:252" x14ac:dyDescent="0.25">
      <c r="A29" s="65" t="s">
        <v>19</v>
      </c>
      <c r="B29" s="66"/>
      <c r="C29" s="67"/>
      <c r="D29" s="66"/>
      <c r="IQ29" s="74"/>
      <c r="IR29" s="74"/>
    </row>
    <row r="30" spans="1:252" x14ac:dyDescent="0.25">
      <c r="A30" s="65"/>
      <c r="B30" s="66"/>
      <c r="C30" s="67"/>
      <c r="D30" s="66"/>
      <c r="IQ30" s="74"/>
      <c r="IR30" s="74"/>
    </row>
    <row r="31" spans="1:252" s="74" customFormat="1" ht="14.25" x14ac:dyDescent="0.2">
      <c r="A31" s="75" t="s">
        <v>61</v>
      </c>
      <c r="B31" s="76">
        <f>(B5+B7+B10+B17)</f>
        <v>520</v>
      </c>
      <c r="C31" s="62" t="s">
        <v>62</v>
      </c>
      <c r="D31" s="63">
        <f>(D5++D7+D9+D10+D11+D14)</f>
        <v>520</v>
      </c>
    </row>
    <row r="32" spans="1:252" s="74" customFormat="1" ht="14.25" x14ac:dyDescent="0.2">
      <c r="A32" s="77" t="s">
        <v>63</v>
      </c>
      <c r="B32" s="78">
        <f>(B31-D31)</f>
        <v>0</v>
      </c>
      <c r="C32" s="62"/>
      <c r="D32" s="63"/>
    </row>
    <row r="33" spans="1:4" s="74" customFormat="1" ht="14.25" x14ac:dyDescent="0.2">
      <c r="A33" s="79" t="s">
        <v>48</v>
      </c>
      <c r="B33" s="78"/>
      <c r="C33" s="62" t="s">
        <v>64</v>
      </c>
      <c r="D33" s="63">
        <v>0</v>
      </c>
    </row>
    <row r="34" spans="1:4" s="74" customFormat="1" ht="14.25" x14ac:dyDescent="0.2">
      <c r="A34" s="80" t="s">
        <v>65</v>
      </c>
      <c r="B34" s="63"/>
      <c r="C34" s="62"/>
      <c r="D34" s="63"/>
    </row>
    <row r="35" spans="1:4" s="74" customFormat="1" ht="14.25" x14ac:dyDescent="0.2">
      <c r="A35" s="77" t="s">
        <v>66</v>
      </c>
      <c r="B35" s="78">
        <f>(B33)</f>
        <v>0</v>
      </c>
      <c r="C35" s="62" t="s">
        <v>67</v>
      </c>
      <c r="D35" s="63">
        <v>0</v>
      </c>
    </row>
    <row r="36" spans="1:4" s="74" customFormat="1" ht="14.25" x14ac:dyDescent="0.2">
      <c r="A36" s="81" t="s">
        <v>68</v>
      </c>
      <c r="B36" s="82">
        <f>(B31+B35)</f>
        <v>520</v>
      </c>
      <c r="C36" s="83" t="s">
        <v>68</v>
      </c>
      <c r="D36" s="84">
        <f>(D31+D35)</f>
        <v>520</v>
      </c>
    </row>
    <row r="37" spans="1:4" s="74" customFormat="1" x14ac:dyDescent="0.25">
      <c r="A37" s="85"/>
      <c r="B37" s="86"/>
      <c r="C37" s="85"/>
      <c r="D37" s="87"/>
    </row>
    <row r="38" spans="1:4" s="74" customFormat="1" x14ac:dyDescent="0.25">
      <c r="A38" s="85"/>
      <c r="B38" s="86"/>
      <c r="C38" s="85"/>
      <c r="D38" s="87"/>
    </row>
    <row r="39" spans="1:4" s="52" customFormat="1" ht="15" customHeight="1" x14ac:dyDescent="0.2">
      <c r="A39" s="242" t="s">
        <v>168</v>
      </c>
      <c r="B39" s="242"/>
      <c r="C39" s="242"/>
      <c r="D39" s="242"/>
    </row>
    <row r="40" spans="1:4" ht="14.25" customHeight="1" x14ac:dyDescent="0.25">
      <c r="C40" s="88"/>
    </row>
    <row r="41" spans="1:4" s="52" customFormat="1" ht="14.25" x14ac:dyDescent="0.2">
      <c r="A41" s="240" t="s">
        <v>0</v>
      </c>
      <c r="B41" s="240"/>
      <c r="C41" s="241" t="s">
        <v>1</v>
      </c>
      <c r="D41" s="241"/>
    </row>
    <row r="42" spans="1:4" s="52" customFormat="1" ht="14.25" x14ac:dyDescent="0.2">
      <c r="A42" s="89" t="s">
        <v>2</v>
      </c>
      <c r="B42" s="54" t="s">
        <v>3</v>
      </c>
      <c r="C42" s="90" t="s">
        <v>2</v>
      </c>
      <c r="D42" s="56" t="s">
        <v>4</v>
      </c>
    </row>
    <row r="43" spans="1:4" s="52" customFormat="1" ht="14.25" x14ac:dyDescent="0.2">
      <c r="A43" s="91" t="s">
        <v>34</v>
      </c>
      <c r="B43" s="92">
        <v>0</v>
      </c>
      <c r="C43" s="93" t="s">
        <v>69</v>
      </c>
      <c r="D43" s="92">
        <v>0</v>
      </c>
    </row>
    <row r="44" spans="1:4" s="52" customFormat="1" x14ac:dyDescent="0.25">
      <c r="A44" s="94" t="s">
        <v>70</v>
      </c>
      <c r="B44" s="61"/>
      <c r="C44" s="95"/>
      <c r="D44" s="58"/>
    </row>
    <row r="45" spans="1:4" s="52" customFormat="1" x14ac:dyDescent="0.25">
      <c r="A45" s="96"/>
      <c r="B45" s="66"/>
      <c r="C45" s="97" t="s">
        <v>71</v>
      </c>
      <c r="D45" s="63">
        <v>0</v>
      </c>
    </row>
    <row r="46" spans="1:4" s="52" customFormat="1" ht="14.25" x14ac:dyDescent="0.2">
      <c r="A46" s="91" t="s">
        <v>161</v>
      </c>
      <c r="B46" s="58">
        <v>0</v>
      </c>
      <c r="C46" s="97"/>
      <c r="D46" s="63"/>
    </row>
    <row r="47" spans="1:4" s="52" customFormat="1" x14ac:dyDescent="0.25">
      <c r="A47" s="94" t="s">
        <v>162</v>
      </c>
      <c r="B47" s="61"/>
      <c r="C47" s="98" t="s">
        <v>72</v>
      </c>
      <c r="D47" s="63">
        <v>0</v>
      </c>
    </row>
    <row r="48" spans="1:4" x14ac:dyDescent="0.25">
      <c r="A48" s="94"/>
      <c r="B48" s="61"/>
      <c r="C48" s="99" t="s">
        <v>19</v>
      </c>
      <c r="D48" s="66"/>
    </row>
    <row r="49" spans="1:4" x14ac:dyDescent="0.25">
      <c r="A49" s="91" t="s">
        <v>73</v>
      </c>
      <c r="B49" s="58">
        <v>0</v>
      </c>
      <c r="C49" s="99" t="s">
        <v>38</v>
      </c>
      <c r="D49" s="66"/>
    </row>
    <row r="50" spans="1:4" x14ac:dyDescent="0.25">
      <c r="A50" s="94" t="s">
        <v>74</v>
      </c>
      <c r="B50" s="61"/>
      <c r="C50" s="99" t="s">
        <v>39</v>
      </c>
      <c r="D50" s="66"/>
    </row>
    <row r="51" spans="1:4" x14ac:dyDescent="0.25">
      <c r="A51" s="94"/>
      <c r="B51" s="66"/>
      <c r="C51" s="100" t="s">
        <v>40</v>
      </c>
      <c r="D51" s="66"/>
    </row>
    <row r="52" spans="1:4" x14ac:dyDescent="0.25">
      <c r="A52" s="94"/>
      <c r="B52" s="66"/>
      <c r="C52" s="101" t="s">
        <v>75</v>
      </c>
      <c r="D52" s="66"/>
    </row>
    <row r="53" spans="1:4" x14ac:dyDescent="0.25">
      <c r="A53" s="102"/>
      <c r="B53" s="66"/>
      <c r="C53" s="101"/>
      <c r="D53" s="66"/>
    </row>
    <row r="54" spans="1:4" x14ac:dyDescent="0.25">
      <c r="A54" s="94"/>
      <c r="B54" s="66"/>
      <c r="C54" s="103"/>
      <c r="D54" s="71"/>
    </row>
    <row r="55" spans="1:4" ht="14.25" x14ac:dyDescent="0.2">
      <c r="A55" s="104" t="s">
        <v>61</v>
      </c>
      <c r="B55" s="78">
        <f>(B43+B46)</f>
        <v>0</v>
      </c>
      <c r="C55" s="105" t="s">
        <v>62</v>
      </c>
      <c r="D55" s="78">
        <v>0</v>
      </c>
    </row>
    <row r="56" spans="1:4" ht="14.25" x14ac:dyDescent="0.2">
      <c r="A56" s="104" t="s">
        <v>63</v>
      </c>
      <c r="B56" s="78">
        <f>(B55-D55)</f>
        <v>0</v>
      </c>
      <c r="C56" s="105"/>
      <c r="D56" s="78"/>
    </row>
    <row r="57" spans="1:4" ht="14.25" x14ac:dyDescent="0.2">
      <c r="A57" s="106" t="s">
        <v>76</v>
      </c>
      <c r="B57" s="92"/>
      <c r="C57" s="93" t="s">
        <v>45</v>
      </c>
      <c r="D57" s="92">
        <v>0</v>
      </c>
    </row>
    <row r="58" spans="1:4" x14ac:dyDescent="0.25">
      <c r="A58" s="107" t="s">
        <v>48</v>
      </c>
      <c r="B58" s="66"/>
      <c r="C58" s="97"/>
      <c r="D58" s="63"/>
    </row>
    <row r="59" spans="1:4" ht="14.25" x14ac:dyDescent="0.2">
      <c r="A59" s="91" t="s">
        <v>77</v>
      </c>
      <c r="B59" s="63"/>
      <c r="C59" s="97"/>
      <c r="D59" s="63"/>
    </row>
    <row r="60" spans="1:4" ht="15.75" x14ac:dyDescent="0.25">
      <c r="A60" s="94" t="s">
        <v>47</v>
      </c>
      <c r="B60" s="66"/>
      <c r="C60" s="108"/>
      <c r="D60" s="63"/>
    </row>
    <row r="61" spans="1:4" x14ac:dyDescent="0.25">
      <c r="A61" s="109"/>
      <c r="B61" s="110"/>
      <c r="C61" s="111"/>
      <c r="D61" s="76"/>
    </row>
    <row r="62" spans="1:4" ht="15.75" customHeight="1" x14ac:dyDescent="0.2">
      <c r="A62" s="112" t="s">
        <v>66</v>
      </c>
      <c r="B62" s="78"/>
      <c r="C62" s="105" t="s">
        <v>67</v>
      </c>
      <c r="D62" s="78">
        <v>0</v>
      </c>
    </row>
    <row r="63" spans="1:4" ht="14.25" x14ac:dyDescent="0.2">
      <c r="A63" s="113" t="s">
        <v>68</v>
      </c>
      <c r="B63" s="114">
        <f>(B55+B62)</f>
        <v>0</v>
      </c>
      <c r="C63" s="115" t="s">
        <v>68</v>
      </c>
      <c r="D63" s="114">
        <f>(D55+D62)</f>
        <v>0</v>
      </c>
    </row>
    <row r="64" spans="1:4" ht="14.25" x14ac:dyDescent="0.2">
      <c r="A64" s="111"/>
      <c r="B64" s="116"/>
      <c r="C64" s="111"/>
      <c r="D64" s="116"/>
    </row>
    <row r="65" spans="1:4" ht="14.25" x14ac:dyDescent="0.2">
      <c r="A65" s="117" t="s">
        <v>78</v>
      </c>
      <c r="B65" s="118">
        <f>B63+B36</f>
        <v>520</v>
      </c>
      <c r="C65" s="117" t="s">
        <v>79</v>
      </c>
      <c r="D65" s="119">
        <f>(D36+D63)</f>
        <v>520</v>
      </c>
    </row>
  </sheetData>
  <sheetProtection selectLockedCells="1" selectUnlockedCells="1"/>
  <mergeCells count="6">
    <mergeCell ref="A41:B41"/>
    <mergeCell ref="C41:D41"/>
    <mergeCell ref="A1:D1"/>
    <mergeCell ref="A3:B3"/>
    <mergeCell ref="C3:D3"/>
    <mergeCell ref="A39:D39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6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120" customWidth="1"/>
    <col min="2" max="2" width="12.28515625" style="133" customWidth="1"/>
    <col min="3" max="3" width="0" style="133" hidden="1" customWidth="1"/>
    <col min="4" max="16384" width="9.140625" style="121"/>
  </cols>
  <sheetData>
    <row r="1" spans="1:3" ht="33" customHeight="1" x14ac:dyDescent="0.2">
      <c r="A1" s="244" t="s">
        <v>87</v>
      </c>
      <c r="B1" s="244"/>
    </row>
    <row r="2" spans="1:3" ht="14.25" customHeight="1" x14ac:dyDescent="0.25">
      <c r="A2" s="245" t="s">
        <v>84</v>
      </c>
      <c r="B2" s="245"/>
    </row>
    <row r="3" spans="1:3" ht="9" customHeight="1" x14ac:dyDescent="0.2">
      <c r="A3" s="134"/>
      <c r="B3" s="135"/>
    </row>
    <row r="4" spans="1:3" ht="15.75" customHeight="1" x14ac:dyDescent="0.2">
      <c r="A4" s="122" t="s">
        <v>2</v>
      </c>
      <c r="B4" s="136" t="s">
        <v>3</v>
      </c>
    </row>
    <row r="5" spans="1:3" ht="9" customHeight="1" x14ac:dyDescent="0.2">
      <c r="A5" s="123"/>
      <c r="B5" s="137"/>
    </row>
    <row r="6" spans="1:3" x14ac:dyDescent="0.2">
      <c r="A6" s="124" t="s">
        <v>85</v>
      </c>
      <c r="B6" s="138"/>
    </row>
    <row r="7" spans="1:3" ht="9" customHeight="1" x14ac:dyDescent="0.2">
      <c r="A7" s="123"/>
      <c r="B7" s="137"/>
    </row>
    <row r="8" spans="1:3" s="125" customFormat="1" x14ac:dyDescent="0.2">
      <c r="A8" s="124" t="s">
        <v>88</v>
      </c>
      <c r="B8" s="138">
        <f>SUM(B9:B11)</f>
        <v>130967</v>
      </c>
      <c r="C8" s="139"/>
    </row>
    <row r="9" spans="1:3" s="126" customFormat="1" x14ac:dyDescent="0.2">
      <c r="A9" s="123" t="s">
        <v>89</v>
      </c>
      <c r="B9" s="137">
        <f>1572+5000</f>
        <v>6572</v>
      </c>
      <c r="C9" s="140"/>
    </row>
    <row r="10" spans="1:3" x14ac:dyDescent="0.2">
      <c r="A10" s="123" t="s">
        <v>90</v>
      </c>
      <c r="B10" s="137">
        <v>124395</v>
      </c>
    </row>
    <row r="11" spans="1:3" x14ac:dyDescent="0.2">
      <c r="A11" s="123"/>
      <c r="B11" s="137"/>
    </row>
    <row r="12" spans="1:3" x14ac:dyDescent="0.2">
      <c r="A12" s="124" t="s">
        <v>91</v>
      </c>
      <c r="B12" s="138"/>
    </row>
    <row r="13" spans="1:3" x14ac:dyDescent="0.2">
      <c r="A13" s="123"/>
      <c r="B13" s="138"/>
    </row>
    <row r="14" spans="1:3" x14ac:dyDescent="0.2">
      <c r="A14" s="123"/>
      <c r="B14" s="138"/>
    </row>
    <row r="15" spans="1:3" x14ac:dyDescent="0.2">
      <c r="A15" s="124" t="s">
        <v>92</v>
      </c>
      <c r="B15" s="138"/>
    </row>
    <row r="16" spans="1:3" x14ac:dyDescent="0.2">
      <c r="A16" s="123"/>
      <c r="B16" s="138"/>
    </row>
    <row r="17" spans="1:3" s="125" customFormat="1" x14ac:dyDescent="0.2">
      <c r="A17" s="124" t="s">
        <v>93</v>
      </c>
      <c r="B17" s="138">
        <f>SUM(B18:B18)</f>
        <v>0</v>
      </c>
      <c r="C17" s="139"/>
    </row>
    <row r="18" spans="1:3" x14ac:dyDescent="0.2">
      <c r="A18" s="123"/>
      <c r="B18" s="137"/>
    </row>
    <row r="19" spans="1:3" x14ac:dyDescent="0.2">
      <c r="A19" s="123"/>
      <c r="B19" s="137"/>
    </row>
    <row r="20" spans="1:3" s="125" customFormat="1" x14ac:dyDescent="0.2">
      <c r="A20" s="124" t="s">
        <v>94</v>
      </c>
      <c r="B20" s="138">
        <f>SUM(B21:B25)</f>
        <v>65989</v>
      </c>
      <c r="C20" s="139"/>
    </row>
    <row r="21" spans="1:3" s="125" customFormat="1" x14ac:dyDescent="0.2">
      <c r="A21" s="123" t="s">
        <v>95</v>
      </c>
      <c r="B21" s="137">
        <v>2000</v>
      </c>
      <c r="C21" s="139"/>
    </row>
    <row r="22" spans="1:3" s="125" customFormat="1" x14ac:dyDescent="0.2">
      <c r="A22" s="123" t="s">
        <v>96</v>
      </c>
      <c r="B22" s="137">
        <f>6500+57489</f>
        <v>63989</v>
      </c>
      <c r="C22" s="139"/>
    </row>
    <row r="23" spans="1:3" s="125" customFormat="1" x14ac:dyDescent="0.2">
      <c r="A23" s="123"/>
      <c r="B23" s="137"/>
      <c r="C23" s="139"/>
    </row>
    <row r="24" spans="1:3" s="125" customFormat="1" x14ac:dyDescent="0.2">
      <c r="A24" s="124" t="s">
        <v>97</v>
      </c>
      <c r="B24" s="137"/>
      <c r="C24" s="139"/>
    </row>
    <row r="25" spans="1:3" x14ac:dyDescent="0.2">
      <c r="A25" s="123"/>
      <c r="B25" s="137"/>
    </row>
    <row r="26" spans="1:3" s="125" customFormat="1" x14ac:dyDescent="0.2">
      <c r="A26" s="124" t="s">
        <v>98</v>
      </c>
      <c r="B26" s="138">
        <f>SUM(B27:B27)</f>
        <v>0</v>
      </c>
      <c r="C26" s="139"/>
    </row>
    <row r="27" spans="1:3" s="125" customFormat="1" x14ac:dyDescent="0.2">
      <c r="A27" s="123"/>
      <c r="B27" s="137"/>
      <c r="C27" s="139"/>
    </row>
    <row r="28" spans="1:3" s="125" customFormat="1" x14ac:dyDescent="0.2">
      <c r="A28" s="123"/>
      <c r="B28" s="137"/>
      <c r="C28" s="139"/>
    </row>
    <row r="29" spans="1:3" s="125" customFormat="1" x14ac:dyDescent="0.2">
      <c r="A29" s="124" t="s">
        <v>99</v>
      </c>
      <c r="B29" s="138">
        <f>SUM(B33:B33)</f>
        <v>0</v>
      </c>
      <c r="C29" s="139"/>
    </row>
    <row r="30" spans="1:3" s="125" customFormat="1" x14ac:dyDescent="0.2">
      <c r="A30" s="123"/>
      <c r="B30" s="138"/>
      <c r="C30" s="139"/>
    </row>
    <row r="31" spans="1:3" s="125" customFormat="1" x14ac:dyDescent="0.2">
      <c r="A31" s="123"/>
      <c r="B31" s="138"/>
      <c r="C31" s="139"/>
    </row>
    <row r="32" spans="1:3" s="125" customFormat="1" x14ac:dyDescent="0.2">
      <c r="A32" s="124" t="s">
        <v>100</v>
      </c>
      <c r="B32" s="138"/>
      <c r="C32" s="139"/>
    </row>
    <row r="33" spans="1:3" x14ac:dyDescent="0.2">
      <c r="A33" s="123"/>
      <c r="B33" s="137"/>
    </row>
    <row r="34" spans="1:3" s="125" customFormat="1" ht="12" customHeight="1" x14ac:dyDescent="0.2">
      <c r="A34" s="124" t="s">
        <v>101</v>
      </c>
      <c r="B34" s="138">
        <f>SUM(B35:B35)</f>
        <v>0</v>
      </c>
      <c r="C34" s="139"/>
    </row>
    <row r="35" spans="1:3" x14ac:dyDescent="0.2">
      <c r="A35" s="123"/>
      <c r="B35" s="137"/>
    </row>
    <row r="36" spans="1:3" x14ac:dyDescent="0.2">
      <c r="A36" s="123"/>
      <c r="B36" s="137"/>
    </row>
    <row r="37" spans="1:3" s="125" customFormat="1" x14ac:dyDescent="0.2">
      <c r="A37" s="124" t="s">
        <v>102</v>
      </c>
      <c r="B37" s="138">
        <f>SUM(B38:B39)</f>
        <v>1196</v>
      </c>
      <c r="C37" s="139"/>
    </row>
    <row r="38" spans="1:3" x14ac:dyDescent="0.2">
      <c r="A38" s="123" t="s">
        <v>103</v>
      </c>
      <c r="B38" s="137">
        <v>1100</v>
      </c>
    </row>
    <row r="39" spans="1:3" x14ac:dyDescent="0.2">
      <c r="A39" s="123" t="s">
        <v>104</v>
      </c>
      <c r="B39" s="137">
        <v>96</v>
      </c>
    </row>
    <row r="40" spans="1:3" x14ac:dyDescent="0.2">
      <c r="A40" s="123"/>
      <c r="B40" s="137"/>
    </row>
    <row r="41" spans="1:3" s="125" customFormat="1" x14ac:dyDescent="0.2">
      <c r="A41" s="124" t="s">
        <v>105</v>
      </c>
      <c r="B41" s="138">
        <f>SUM(B42:B42)</f>
        <v>0</v>
      </c>
      <c r="C41" s="139"/>
    </row>
    <row r="42" spans="1:3" x14ac:dyDescent="0.2">
      <c r="A42" s="123" t="s">
        <v>106</v>
      </c>
      <c r="B42" s="137"/>
    </row>
    <row r="43" spans="1:3" x14ac:dyDescent="0.2">
      <c r="A43" s="123"/>
      <c r="B43" s="137"/>
    </row>
    <row r="44" spans="1:3" ht="25.5" x14ac:dyDescent="0.2">
      <c r="A44" s="124" t="s">
        <v>107</v>
      </c>
      <c r="B44" s="137"/>
    </row>
    <row r="45" spans="1:3" s="126" customFormat="1" x14ac:dyDescent="0.2">
      <c r="A45" s="123"/>
      <c r="B45" s="137"/>
      <c r="C45" s="140"/>
    </row>
    <row r="46" spans="1:3" s="125" customFormat="1" ht="25.5" x14ac:dyDescent="0.2">
      <c r="A46" s="131" t="s">
        <v>108</v>
      </c>
      <c r="B46" s="141">
        <f>SUM(B8,B17,B20,B26,B34,B37,B41)</f>
        <v>198152</v>
      </c>
      <c r="C46" s="139"/>
    </row>
    <row r="47" spans="1:3" s="132" customFormat="1" ht="24" customHeight="1" x14ac:dyDescent="0.2">
      <c r="A47" s="142"/>
      <c r="B47" s="143"/>
      <c r="C47" s="144"/>
    </row>
    <row r="48" spans="1:3" x14ac:dyDescent="0.2">
      <c r="A48" s="122" t="s">
        <v>86</v>
      </c>
      <c r="B48" s="136" t="s">
        <v>3</v>
      </c>
    </row>
    <row r="49" spans="1:3" x14ac:dyDescent="0.2">
      <c r="A49" s="123"/>
      <c r="B49" s="137"/>
    </row>
    <row r="50" spans="1:3" s="130" customFormat="1" x14ac:dyDescent="0.2">
      <c r="A50" s="129" t="s">
        <v>82</v>
      </c>
      <c r="B50" s="145">
        <f>SUM(B52,B58,B55)</f>
        <v>800</v>
      </c>
      <c r="C50" s="146"/>
    </row>
    <row r="51" spans="1:3" x14ac:dyDescent="0.2">
      <c r="A51" s="129"/>
      <c r="B51" s="137"/>
    </row>
    <row r="52" spans="1:3" x14ac:dyDescent="0.2">
      <c r="A52" s="124" t="s">
        <v>88</v>
      </c>
      <c r="B52" s="138">
        <f>SUM(B53:B53)</f>
        <v>0</v>
      </c>
    </row>
    <row r="53" spans="1:3" x14ac:dyDescent="0.2">
      <c r="A53" s="123"/>
      <c r="B53" s="137"/>
    </row>
    <row r="54" spans="1:3" x14ac:dyDescent="0.2">
      <c r="A54" s="123"/>
      <c r="B54" s="137"/>
    </row>
    <row r="55" spans="1:3" x14ac:dyDescent="0.2">
      <c r="A55" s="124" t="s">
        <v>98</v>
      </c>
      <c r="B55" s="138">
        <f>SUM(B56)</f>
        <v>0</v>
      </c>
    </row>
    <row r="56" spans="1:3" x14ac:dyDescent="0.2">
      <c r="A56" s="123"/>
      <c r="B56" s="137"/>
    </row>
    <row r="57" spans="1:3" x14ac:dyDescent="0.2">
      <c r="A57" s="123"/>
      <c r="B57" s="137"/>
    </row>
    <row r="58" spans="1:3" x14ac:dyDescent="0.2">
      <c r="A58" s="124" t="s">
        <v>102</v>
      </c>
      <c r="B58" s="138">
        <f>SUM(B59:B60)</f>
        <v>800</v>
      </c>
    </row>
    <row r="59" spans="1:3" x14ac:dyDescent="0.2">
      <c r="A59" s="123" t="s">
        <v>109</v>
      </c>
      <c r="B59" s="137">
        <v>800</v>
      </c>
    </row>
    <row r="60" spans="1:3" x14ac:dyDescent="0.2">
      <c r="A60" s="123"/>
      <c r="B60" s="137"/>
    </row>
    <row r="61" spans="1:3" s="130" customFormat="1" x14ac:dyDescent="0.2">
      <c r="A61" s="129" t="s">
        <v>110</v>
      </c>
      <c r="B61" s="145">
        <f>SUM(B63)</f>
        <v>6163</v>
      </c>
      <c r="C61" s="146"/>
    </row>
    <row r="62" spans="1:3" x14ac:dyDescent="0.2">
      <c r="A62" s="129"/>
      <c r="B62" s="137"/>
    </row>
    <row r="63" spans="1:3" x14ac:dyDescent="0.2">
      <c r="A63" s="124" t="s">
        <v>88</v>
      </c>
      <c r="B63" s="138">
        <f>SUM(B64)</f>
        <v>6163</v>
      </c>
    </row>
    <row r="64" spans="1:3" x14ac:dyDescent="0.2">
      <c r="A64" s="123" t="s">
        <v>111</v>
      </c>
      <c r="B64" s="137">
        <v>6163</v>
      </c>
    </row>
    <row r="65" spans="1:3" x14ac:dyDescent="0.2">
      <c r="A65" s="123"/>
      <c r="B65" s="137"/>
    </row>
    <row r="66" spans="1:3" x14ac:dyDescent="0.2">
      <c r="A66" s="129" t="s">
        <v>112</v>
      </c>
      <c r="B66" s="145">
        <f>SUM(B68)</f>
        <v>8128</v>
      </c>
    </row>
    <row r="67" spans="1:3" x14ac:dyDescent="0.2">
      <c r="A67" s="129"/>
      <c r="B67" s="137"/>
    </row>
    <row r="68" spans="1:3" x14ac:dyDescent="0.2">
      <c r="A68" s="124" t="s">
        <v>88</v>
      </c>
      <c r="B68" s="138">
        <f>SUM(B69)</f>
        <v>8128</v>
      </c>
    </row>
    <row r="69" spans="1:3" x14ac:dyDescent="0.2">
      <c r="A69" s="123" t="s">
        <v>113</v>
      </c>
      <c r="B69" s="137">
        <v>8128</v>
      </c>
    </row>
    <row r="70" spans="1:3" x14ac:dyDescent="0.2">
      <c r="A70" s="123"/>
      <c r="B70" s="137"/>
    </row>
    <row r="71" spans="1:3" s="130" customFormat="1" x14ac:dyDescent="0.2">
      <c r="A71" s="129" t="s">
        <v>114</v>
      </c>
      <c r="B71" s="145">
        <f>SUM(B73)</f>
        <v>4372</v>
      </c>
      <c r="C71" s="146"/>
    </row>
    <row r="72" spans="1:3" x14ac:dyDescent="0.2">
      <c r="A72" s="129"/>
      <c r="B72" s="137"/>
    </row>
    <row r="73" spans="1:3" s="125" customFormat="1" x14ac:dyDescent="0.2">
      <c r="A73" s="124" t="s">
        <v>88</v>
      </c>
      <c r="B73" s="138">
        <f>SUM(B74)</f>
        <v>4372</v>
      </c>
      <c r="C73" s="139"/>
    </row>
    <row r="74" spans="1:3" x14ac:dyDescent="0.2">
      <c r="A74" s="123" t="s">
        <v>115</v>
      </c>
      <c r="B74" s="137">
        <v>4372</v>
      </c>
      <c r="C74" s="133">
        <v>4072</v>
      </c>
    </row>
    <row r="75" spans="1:3" x14ac:dyDescent="0.2">
      <c r="A75" s="123"/>
      <c r="B75" s="137"/>
    </row>
    <row r="76" spans="1:3" s="128" customFormat="1" ht="13.5" x14ac:dyDescent="0.25">
      <c r="A76" s="127" t="s">
        <v>116</v>
      </c>
      <c r="B76" s="147">
        <f>SUM(B52,B63,B68,B73)</f>
        <v>18663</v>
      </c>
      <c r="C76" s="148"/>
    </row>
    <row r="77" spans="1:3" x14ac:dyDescent="0.2">
      <c r="A77" s="123"/>
      <c r="B77" s="137"/>
    </row>
    <row r="78" spans="1:3" s="128" customFormat="1" ht="13.5" x14ac:dyDescent="0.25">
      <c r="A78" s="127" t="s">
        <v>117</v>
      </c>
      <c r="B78" s="147">
        <f>SUM(B58,B55)</f>
        <v>800</v>
      </c>
      <c r="C78" s="148"/>
    </row>
    <row r="79" spans="1:3" x14ac:dyDescent="0.2">
      <c r="A79" s="123"/>
      <c r="B79" s="138"/>
    </row>
    <row r="80" spans="1:3" ht="47.25" customHeight="1" x14ac:dyDescent="0.2">
      <c r="A80" s="131" t="s">
        <v>118</v>
      </c>
      <c r="B80" s="141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17"/>
  <sheetViews>
    <sheetView view="pageBreakPreview" zoomScale="90" zoomScaleNormal="79" zoomScaleSheetLayoutView="90" workbookViewId="0">
      <selection activeCell="H7" sqref="H7"/>
    </sheetView>
  </sheetViews>
  <sheetFormatPr defaultRowHeight="12.75" x14ac:dyDescent="0.2"/>
  <cols>
    <col min="1" max="1" width="46.85546875" style="149" customWidth="1"/>
    <col min="2" max="2" width="21.140625" style="149" customWidth="1"/>
    <col min="3" max="16384" width="9.140625" style="149"/>
  </cols>
  <sheetData>
    <row r="1" spans="1:2" ht="15" customHeight="1" x14ac:dyDescent="0.2">
      <c r="A1" s="246" t="s">
        <v>172</v>
      </c>
      <c r="B1" s="246"/>
    </row>
    <row r="2" spans="1:2" ht="14.25" customHeight="1" x14ac:dyDescent="0.25">
      <c r="A2" s="150"/>
      <c r="B2" s="151"/>
    </row>
    <row r="3" spans="1:2" ht="27.75" customHeight="1" x14ac:dyDescent="0.2">
      <c r="A3" s="247" t="s">
        <v>119</v>
      </c>
      <c r="B3" s="152" t="s">
        <v>120</v>
      </c>
    </row>
    <row r="4" spans="1:2" ht="15" customHeight="1" x14ac:dyDescent="0.2">
      <c r="A4" s="247"/>
      <c r="B4" s="152" t="s">
        <v>3</v>
      </c>
    </row>
    <row r="5" spans="1:2" ht="15" customHeight="1" x14ac:dyDescent="0.2">
      <c r="A5" s="174" t="s">
        <v>85</v>
      </c>
      <c r="B5" s="175">
        <v>0</v>
      </c>
    </row>
    <row r="6" spans="1:2" ht="15" customHeight="1" thickBot="1" x14ac:dyDescent="0.25">
      <c r="A6" s="154" t="s">
        <v>68</v>
      </c>
      <c r="B6" s="155">
        <f>(B5)</f>
        <v>0</v>
      </c>
    </row>
    <row r="7" spans="1:2" ht="18.75" x14ac:dyDescent="0.3">
      <c r="A7" s="156"/>
      <c r="B7" s="157"/>
    </row>
    <row r="8" spans="1:2" ht="15.75" x14ac:dyDescent="0.25">
      <c r="A8" s="158"/>
    </row>
    <row r="9" spans="1:2" x14ac:dyDescent="0.2">
      <c r="A9" s="248" t="s">
        <v>121</v>
      </c>
      <c r="B9" s="248"/>
    </row>
    <row r="11" spans="1:2" x14ac:dyDescent="0.2">
      <c r="A11" s="249" t="s">
        <v>2</v>
      </c>
      <c r="B11" s="159" t="s">
        <v>122</v>
      </c>
    </row>
    <row r="12" spans="1:2" ht="15.75" customHeight="1" x14ac:dyDescent="0.2">
      <c r="A12" s="249"/>
      <c r="B12" s="160" t="s">
        <v>3</v>
      </c>
    </row>
    <row r="13" spans="1:2" x14ac:dyDescent="0.2">
      <c r="A13" s="161" t="s">
        <v>123</v>
      </c>
      <c r="B13" s="162">
        <v>0</v>
      </c>
    </row>
    <row r="14" spans="1:2" s="153" customFormat="1" x14ac:dyDescent="0.2">
      <c r="A14" s="163" t="s">
        <v>124</v>
      </c>
      <c r="B14" s="164">
        <v>0</v>
      </c>
    </row>
    <row r="17" ht="25.5" customHeight="1" x14ac:dyDescent="0.2"/>
  </sheetData>
  <sheetProtection selectLockedCells="1" selectUnlockedCells="1"/>
  <mergeCells count="4">
    <mergeCell ref="A1:B1"/>
    <mergeCell ref="A3:A4"/>
    <mergeCell ref="A9:B9"/>
    <mergeCell ref="A11:A12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horizontalDpi="300" verticalDpi="300" r:id="rId1"/>
  <headerFooter alignWithMargins="0">
    <oddHeader xml:space="preserve">&amp;L3. melléklet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E36"/>
  <sheetViews>
    <sheetView view="pageBreakPreview" zoomScale="90" zoomScaleNormal="79" zoomScaleSheetLayoutView="90" workbookViewId="0">
      <selection activeCell="A37" sqref="A37"/>
    </sheetView>
  </sheetViews>
  <sheetFormatPr defaultColWidth="11.5703125" defaultRowHeight="12.75" x14ac:dyDescent="0.2"/>
  <cols>
    <col min="1" max="1" width="6" style="165" customWidth="1"/>
    <col min="2" max="2" width="18" style="165" customWidth="1"/>
    <col min="3" max="3" width="20.85546875" style="165" customWidth="1"/>
    <col min="4" max="4" width="22.7109375" style="165" customWidth="1"/>
    <col min="5" max="5" width="24.140625" style="165" customWidth="1"/>
  </cols>
  <sheetData>
    <row r="1" spans="1:5" x14ac:dyDescent="0.2">
      <c r="A1" s="253" t="s">
        <v>125</v>
      </c>
      <c r="B1" s="253"/>
      <c r="C1" s="253"/>
      <c r="D1" s="253"/>
      <c r="E1" s="253"/>
    </row>
    <row r="2" spans="1:5" x14ac:dyDescent="0.2">
      <c r="A2" s="166"/>
      <c r="B2" s="166"/>
      <c r="C2" s="166"/>
      <c r="D2" s="166"/>
      <c r="E2" s="166"/>
    </row>
    <row r="3" spans="1:5" x14ac:dyDescent="0.2">
      <c r="A3" s="254" t="s">
        <v>158</v>
      </c>
      <c r="B3" s="254"/>
      <c r="C3" s="254"/>
      <c r="D3" s="254"/>
      <c r="E3" s="254"/>
    </row>
    <row r="4" spans="1:5" ht="12.75" customHeight="1" x14ac:dyDescent="0.2">
      <c r="A4" s="254"/>
      <c r="B4" s="254"/>
      <c r="C4" s="254"/>
      <c r="D4" s="254"/>
      <c r="E4" s="254"/>
    </row>
    <row r="5" spans="1:5" ht="15.75" x14ac:dyDescent="0.25">
      <c r="A5" s="167"/>
      <c r="B5" s="167"/>
      <c r="C5" s="167"/>
      <c r="D5" s="167"/>
      <c r="E5" s="168"/>
    </row>
    <row r="6" spans="1:5" ht="41.85" customHeight="1" x14ac:dyDescent="0.2">
      <c r="A6" s="255" t="s">
        <v>2</v>
      </c>
      <c r="B6" s="255"/>
      <c r="C6" s="169"/>
      <c r="D6" s="169"/>
      <c r="E6" s="169" t="s">
        <v>83</v>
      </c>
    </row>
    <row r="7" spans="1:5" x14ac:dyDescent="0.2">
      <c r="A7" s="252" t="s">
        <v>128</v>
      </c>
      <c r="B7" s="252"/>
      <c r="C7" s="170"/>
      <c r="D7" s="170"/>
      <c r="E7" s="171"/>
    </row>
    <row r="8" spans="1:5" x14ac:dyDescent="0.2">
      <c r="A8" s="172"/>
      <c r="B8" s="172" t="s">
        <v>126</v>
      </c>
      <c r="C8" s="170"/>
      <c r="D8" s="170"/>
      <c r="E8" s="171"/>
    </row>
    <row r="9" spans="1:5" x14ac:dyDescent="0.2">
      <c r="A9" s="173"/>
      <c r="B9" s="172" t="s">
        <v>127</v>
      </c>
      <c r="C9" s="170"/>
      <c r="D9" s="170"/>
      <c r="E9" s="171"/>
    </row>
    <row r="10" spans="1:5" x14ac:dyDescent="0.2">
      <c r="A10" s="252" t="s">
        <v>129</v>
      </c>
      <c r="B10" s="252"/>
      <c r="C10" s="170"/>
      <c r="D10" s="170"/>
      <c r="E10" s="171"/>
    </row>
    <row r="11" spans="1:5" x14ac:dyDescent="0.2">
      <c r="A11" s="173"/>
      <c r="B11" s="172" t="s">
        <v>126</v>
      </c>
      <c r="C11" s="170"/>
      <c r="D11" s="170"/>
      <c r="E11" s="171"/>
    </row>
    <row r="12" spans="1:5" x14ac:dyDescent="0.2">
      <c r="A12" s="173"/>
      <c r="B12" s="172" t="s">
        <v>127</v>
      </c>
      <c r="C12" s="170"/>
      <c r="D12" s="170"/>
      <c r="E12" s="171"/>
    </row>
    <row r="13" spans="1:5" x14ac:dyDescent="0.2">
      <c r="A13" s="252" t="s">
        <v>130</v>
      </c>
      <c r="B13" s="252"/>
      <c r="C13" s="170"/>
      <c r="D13" s="170"/>
      <c r="E13" s="171"/>
    </row>
    <row r="14" spans="1:5" x14ac:dyDescent="0.2">
      <c r="A14" s="173"/>
      <c r="B14" s="172" t="s">
        <v>126</v>
      </c>
      <c r="C14" s="170"/>
      <c r="D14" s="170"/>
      <c r="E14" s="171"/>
    </row>
    <row r="15" spans="1:5" x14ac:dyDescent="0.2">
      <c r="A15" s="173"/>
      <c r="B15" s="172" t="s">
        <v>127</v>
      </c>
      <c r="C15" s="170"/>
      <c r="D15" s="170"/>
      <c r="E15" s="171"/>
    </row>
    <row r="16" spans="1:5" x14ac:dyDescent="0.2">
      <c r="A16" s="252" t="s">
        <v>131</v>
      </c>
      <c r="B16" s="252"/>
      <c r="C16" s="170"/>
      <c r="D16" s="170"/>
      <c r="E16" s="171"/>
    </row>
    <row r="17" spans="1:5" x14ac:dyDescent="0.2">
      <c r="A17" s="173"/>
      <c r="B17" s="172" t="s">
        <v>126</v>
      </c>
      <c r="C17" s="170"/>
      <c r="D17" s="170"/>
      <c r="E17" s="171"/>
    </row>
    <row r="18" spans="1:5" x14ac:dyDescent="0.2">
      <c r="A18" s="173"/>
      <c r="B18" s="172" t="s">
        <v>127</v>
      </c>
      <c r="C18" s="170"/>
      <c r="D18" s="170"/>
      <c r="E18" s="171"/>
    </row>
    <row r="19" spans="1:5" x14ac:dyDescent="0.2">
      <c r="A19" s="252" t="s">
        <v>131</v>
      </c>
      <c r="B19" s="252"/>
      <c r="C19" s="170"/>
      <c r="D19" s="170"/>
      <c r="E19" s="171"/>
    </row>
    <row r="20" spans="1:5" x14ac:dyDescent="0.2">
      <c r="A20" s="173"/>
      <c r="B20" s="172" t="s">
        <v>126</v>
      </c>
      <c r="C20" s="170"/>
      <c r="D20" s="170"/>
      <c r="E20" s="171"/>
    </row>
    <row r="21" spans="1:5" x14ac:dyDescent="0.2">
      <c r="A21" s="173"/>
      <c r="B21" s="172" t="s">
        <v>127</v>
      </c>
      <c r="C21" s="170"/>
      <c r="D21" s="170"/>
      <c r="E21" s="171"/>
    </row>
    <row r="22" spans="1:5" x14ac:dyDescent="0.2">
      <c r="A22" s="252" t="s">
        <v>132</v>
      </c>
      <c r="B22" s="252"/>
      <c r="C22" s="170"/>
      <c r="D22" s="170"/>
      <c r="E22" s="171"/>
    </row>
    <row r="23" spans="1:5" x14ac:dyDescent="0.2">
      <c r="A23" s="173"/>
      <c r="B23" s="172" t="s">
        <v>126</v>
      </c>
      <c r="C23" s="170"/>
      <c r="D23" s="170"/>
      <c r="E23" s="171"/>
    </row>
    <row r="24" spans="1:5" x14ac:dyDescent="0.2">
      <c r="A24" s="173"/>
      <c r="B24" s="172" t="s">
        <v>127</v>
      </c>
      <c r="C24" s="170"/>
      <c r="D24" s="170"/>
      <c r="E24" s="171"/>
    </row>
    <row r="25" spans="1:5" x14ac:dyDescent="0.2">
      <c r="A25" s="252" t="s">
        <v>133</v>
      </c>
      <c r="B25" s="252"/>
      <c r="C25" s="170"/>
      <c r="D25" s="170"/>
      <c r="E25" s="171"/>
    </row>
    <row r="26" spans="1:5" x14ac:dyDescent="0.2">
      <c r="A26" s="173"/>
      <c r="B26" s="172" t="s">
        <v>126</v>
      </c>
      <c r="C26" s="170"/>
      <c r="D26" s="170"/>
      <c r="E26" s="171"/>
    </row>
    <row r="27" spans="1:5" x14ac:dyDescent="0.2">
      <c r="A27" s="173"/>
      <c r="B27" s="172" t="s">
        <v>127</v>
      </c>
      <c r="C27" s="170"/>
      <c r="D27" s="170"/>
      <c r="E27" s="171"/>
    </row>
    <row r="28" spans="1:5" x14ac:dyDescent="0.2">
      <c r="A28" s="252" t="s">
        <v>134</v>
      </c>
      <c r="B28" s="252"/>
      <c r="C28" s="170"/>
      <c r="D28" s="170"/>
      <c r="E28" s="171"/>
    </row>
    <row r="29" spans="1:5" x14ac:dyDescent="0.2">
      <c r="A29" s="173"/>
      <c r="B29" s="172" t="s">
        <v>126</v>
      </c>
      <c r="C29" s="170"/>
      <c r="D29" s="170"/>
      <c r="E29" s="171"/>
    </row>
    <row r="30" spans="1:5" x14ac:dyDescent="0.2">
      <c r="A30" s="173"/>
      <c r="B30" s="172" t="s">
        <v>127</v>
      </c>
      <c r="C30" s="170"/>
      <c r="D30" s="170"/>
      <c r="E30" s="171"/>
    </row>
    <row r="31" spans="1:5" x14ac:dyDescent="0.2">
      <c r="A31" s="252" t="s">
        <v>135</v>
      </c>
      <c r="B31" s="252"/>
      <c r="C31" s="170"/>
      <c r="D31" s="170"/>
      <c r="E31" s="171"/>
    </row>
    <row r="32" spans="1:5" x14ac:dyDescent="0.2">
      <c r="A32" s="173"/>
      <c r="B32" s="172" t="s">
        <v>126</v>
      </c>
      <c r="C32" s="170"/>
      <c r="D32" s="170"/>
      <c r="E32" s="171"/>
    </row>
    <row r="33" spans="1:5" x14ac:dyDescent="0.2">
      <c r="A33" s="173"/>
      <c r="B33" s="172" t="s">
        <v>127</v>
      </c>
      <c r="C33" s="170"/>
      <c r="D33" s="170"/>
      <c r="E33" s="171"/>
    </row>
    <row r="35" spans="1:5" x14ac:dyDescent="0.2">
      <c r="A35" s="250" t="s">
        <v>170</v>
      </c>
      <c r="B35" s="251"/>
      <c r="C35" s="251"/>
      <c r="D35" s="251"/>
      <c r="E35" s="251"/>
    </row>
    <row r="36" spans="1:5" x14ac:dyDescent="0.2">
      <c r="A36" s="251"/>
      <c r="B36" s="251"/>
      <c r="C36" s="251"/>
      <c r="D36" s="251"/>
      <c r="E36" s="251"/>
    </row>
  </sheetData>
  <sheetProtection selectLockedCells="1" selectUnlockedCells="1"/>
  <mergeCells count="14">
    <mergeCell ref="A35:E36"/>
    <mergeCell ref="A7:B7"/>
    <mergeCell ref="A10:B10"/>
    <mergeCell ref="A1:E1"/>
    <mergeCell ref="A3:E3"/>
    <mergeCell ref="A4:E4"/>
    <mergeCell ref="A6:B6"/>
    <mergeCell ref="A31:B31"/>
    <mergeCell ref="A13:B13"/>
    <mergeCell ref="A16:B16"/>
    <mergeCell ref="A19:B19"/>
    <mergeCell ref="A22:B22"/>
    <mergeCell ref="A25:B25"/>
    <mergeCell ref="A28:B28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fitToWidth="0" orientation="landscape" useFirstPageNumber="1" horizontalDpi="300" verticalDpi="300" r:id="rId1"/>
  <headerFooter alignWithMargins="0">
    <oddHeader>&amp;L4.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O28"/>
  <sheetViews>
    <sheetView workbookViewId="0">
      <selection activeCell="A4" sqref="A4:C4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177" t="s">
        <v>164</v>
      </c>
      <c r="B1" s="177"/>
    </row>
    <row r="2" spans="1:15" x14ac:dyDescent="0.2">
      <c r="A2" s="177"/>
      <c r="B2" s="177"/>
    </row>
    <row r="3" spans="1:15" ht="13.5" x14ac:dyDescent="0.25">
      <c r="A3" s="257" t="s">
        <v>171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</row>
    <row r="4" spans="1:15" ht="15" x14ac:dyDescent="0.25">
      <c r="A4" s="257"/>
      <c r="B4" s="258"/>
      <c r="C4" s="258"/>
    </row>
    <row r="6" spans="1:15" ht="13.5" thickBot="1" x14ac:dyDescent="0.25"/>
    <row r="7" spans="1:15" s="190" customFormat="1" ht="28.5" customHeight="1" thickBot="1" x14ac:dyDescent="0.25">
      <c r="A7" s="187" t="s">
        <v>138</v>
      </c>
      <c r="B7" s="188" t="s">
        <v>139</v>
      </c>
      <c r="C7" s="188" t="s">
        <v>140</v>
      </c>
      <c r="D7" s="188" t="s">
        <v>141</v>
      </c>
      <c r="E7" s="188" t="s">
        <v>142</v>
      </c>
      <c r="F7" s="188" t="s">
        <v>143</v>
      </c>
      <c r="G7" s="188" t="s">
        <v>144</v>
      </c>
      <c r="H7" s="188" t="s">
        <v>145</v>
      </c>
      <c r="I7" s="188" t="s">
        <v>146</v>
      </c>
      <c r="J7" s="188" t="s">
        <v>147</v>
      </c>
      <c r="K7" s="188" t="s">
        <v>148</v>
      </c>
      <c r="L7" s="188" t="s">
        <v>149</v>
      </c>
      <c r="M7" s="188" t="s">
        <v>150</v>
      </c>
      <c r="N7" s="189" t="s">
        <v>80</v>
      </c>
    </row>
    <row r="8" spans="1:15" x14ac:dyDescent="0.2">
      <c r="A8" s="181" t="s">
        <v>151</v>
      </c>
      <c r="B8" s="182"/>
      <c r="C8" s="182">
        <v>260</v>
      </c>
      <c r="D8" s="182"/>
      <c r="E8" s="182"/>
      <c r="F8" s="182"/>
      <c r="G8" s="182"/>
      <c r="H8" s="182">
        <v>260</v>
      </c>
      <c r="I8" s="182"/>
      <c r="J8" s="182"/>
      <c r="K8" s="182"/>
      <c r="L8" s="182"/>
      <c r="M8" s="182"/>
      <c r="N8" s="183">
        <f>SUM(B8:M8)</f>
        <v>520</v>
      </c>
      <c r="O8" s="222"/>
    </row>
    <row r="9" spans="1:15" x14ac:dyDescent="0.2">
      <c r="A9" s="179" t="s">
        <v>10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80">
        <f t="shared" ref="N9:N14" si="0">SUM(B9:M9)</f>
        <v>0</v>
      </c>
    </row>
    <row r="10" spans="1:15" x14ac:dyDescent="0.2">
      <c r="A10" s="179" t="s">
        <v>21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80">
        <f t="shared" si="0"/>
        <v>0</v>
      </c>
    </row>
    <row r="11" spans="1:15" x14ac:dyDescent="0.2">
      <c r="A11" s="179" t="s">
        <v>34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80">
        <f t="shared" si="0"/>
        <v>0</v>
      </c>
    </row>
    <row r="12" spans="1:15" x14ac:dyDescent="0.2">
      <c r="A12" s="179" t="s">
        <v>163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80">
        <f t="shared" si="0"/>
        <v>0</v>
      </c>
    </row>
    <row r="13" spans="1:15" ht="13.5" thickBot="1" x14ac:dyDescent="0.25">
      <c r="A13" s="184" t="s">
        <v>66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6">
        <f t="shared" si="0"/>
        <v>0</v>
      </c>
    </row>
    <row r="14" spans="1:15" s="194" customFormat="1" ht="20.25" customHeight="1" thickBot="1" x14ac:dyDescent="0.25">
      <c r="A14" s="191" t="s">
        <v>80</v>
      </c>
      <c r="B14" s="192">
        <f t="shared" ref="B14:M14" si="1">SUM(B8:B13)</f>
        <v>0</v>
      </c>
      <c r="C14" s="192">
        <f t="shared" si="1"/>
        <v>260</v>
      </c>
      <c r="D14" s="192">
        <f t="shared" si="1"/>
        <v>0</v>
      </c>
      <c r="E14" s="192">
        <f t="shared" si="1"/>
        <v>0</v>
      </c>
      <c r="F14" s="192">
        <f t="shared" si="1"/>
        <v>0</v>
      </c>
      <c r="G14" s="192">
        <f t="shared" si="1"/>
        <v>0</v>
      </c>
      <c r="H14" s="192">
        <f t="shared" si="1"/>
        <v>260</v>
      </c>
      <c r="I14" s="192">
        <f t="shared" si="1"/>
        <v>0</v>
      </c>
      <c r="J14" s="192">
        <f t="shared" si="1"/>
        <v>0</v>
      </c>
      <c r="K14" s="192">
        <f t="shared" si="1"/>
        <v>0</v>
      </c>
      <c r="L14" s="192">
        <f t="shared" si="1"/>
        <v>0</v>
      </c>
      <c r="M14" s="192">
        <f t="shared" si="1"/>
        <v>0</v>
      </c>
      <c r="N14" s="193">
        <f t="shared" si="0"/>
        <v>520</v>
      </c>
    </row>
    <row r="15" spans="1:15" s="256" customFormat="1" ht="20.25" customHeight="1" x14ac:dyDescent="0.2"/>
    <row r="16" spans="1:15" s="256" customFormat="1" ht="0.75" customHeight="1" x14ac:dyDescent="0.2"/>
    <row r="17" spans="1:14" s="256" customFormat="1" x14ac:dyDescent="0.2"/>
    <row r="18" spans="1:14" s="256" customFormat="1" x14ac:dyDescent="0.2"/>
    <row r="19" spans="1:14" s="256" customFormat="1" ht="13.5" thickBot="1" x14ac:dyDescent="0.25"/>
    <row r="20" spans="1:14" s="194" customFormat="1" ht="27" customHeight="1" thickBot="1" x14ac:dyDescent="0.25">
      <c r="A20" s="195" t="s">
        <v>81</v>
      </c>
      <c r="B20" s="196" t="s">
        <v>139</v>
      </c>
      <c r="C20" s="196" t="s">
        <v>140</v>
      </c>
      <c r="D20" s="196" t="s">
        <v>141</v>
      </c>
      <c r="E20" s="196" t="s">
        <v>142</v>
      </c>
      <c r="F20" s="196" t="s">
        <v>143</v>
      </c>
      <c r="G20" s="196" t="s">
        <v>144</v>
      </c>
      <c r="H20" s="196" t="s">
        <v>145</v>
      </c>
      <c r="I20" s="196" t="s">
        <v>146</v>
      </c>
      <c r="J20" s="196" t="s">
        <v>147</v>
      </c>
      <c r="K20" s="196" t="s">
        <v>148</v>
      </c>
      <c r="L20" s="196" t="s">
        <v>149</v>
      </c>
      <c r="M20" s="196" t="s">
        <v>150</v>
      </c>
      <c r="N20" s="197" t="s">
        <v>80</v>
      </c>
    </row>
    <row r="21" spans="1:14" x14ac:dyDescent="0.2">
      <c r="A21" s="198" t="s">
        <v>6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200">
        <f t="shared" ref="N21:N27" si="2">SUM(B21:M21)</f>
        <v>0</v>
      </c>
    </row>
    <row r="22" spans="1:14" x14ac:dyDescent="0.2">
      <c r="A22" s="179" t="s">
        <v>152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80">
        <f t="shared" si="2"/>
        <v>0</v>
      </c>
    </row>
    <row r="23" spans="1:14" x14ac:dyDescent="0.2">
      <c r="A23" s="179" t="s">
        <v>11</v>
      </c>
      <c r="B23" s="178"/>
      <c r="C23" s="178"/>
      <c r="D23" s="178"/>
      <c r="E23" s="178"/>
      <c r="F23" s="178"/>
      <c r="G23" s="178">
        <v>260</v>
      </c>
      <c r="H23" s="178">
        <v>260</v>
      </c>
      <c r="I23" s="178"/>
      <c r="J23" s="178"/>
      <c r="K23" s="178"/>
      <c r="L23" s="178"/>
      <c r="M23" s="178"/>
      <c r="N23" s="180">
        <f t="shared" si="2"/>
        <v>520</v>
      </c>
    </row>
    <row r="24" spans="1:14" x14ac:dyDescent="0.2">
      <c r="A24" s="179" t="s">
        <v>153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80">
        <f t="shared" si="2"/>
        <v>0</v>
      </c>
    </row>
    <row r="25" spans="1:14" x14ac:dyDescent="0.2">
      <c r="A25" s="179" t="s">
        <v>154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80">
        <f t="shared" si="2"/>
        <v>0</v>
      </c>
    </row>
    <row r="26" spans="1:14" x14ac:dyDescent="0.2">
      <c r="A26" s="179" t="s">
        <v>155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80">
        <f t="shared" si="2"/>
        <v>0</v>
      </c>
    </row>
    <row r="27" spans="1:14" ht="13.5" thickBot="1" x14ac:dyDescent="0.25">
      <c r="A27" s="184" t="s">
        <v>156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6">
        <f t="shared" si="2"/>
        <v>0</v>
      </c>
    </row>
    <row r="28" spans="1:14" s="194" customFormat="1" ht="23.25" customHeight="1" thickBot="1" x14ac:dyDescent="0.25">
      <c r="A28" s="191" t="s">
        <v>80</v>
      </c>
      <c r="B28" s="192">
        <f>SUM(B21:B27)</f>
        <v>0</v>
      </c>
      <c r="C28" s="192">
        <f t="shared" ref="C28:N28" si="3">SUM(C21:C27)</f>
        <v>0</v>
      </c>
      <c r="D28" s="192">
        <f t="shared" si="3"/>
        <v>0</v>
      </c>
      <c r="E28" s="192">
        <f t="shared" si="3"/>
        <v>0</v>
      </c>
      <c r="F28" s="192">
        <f t="shared" si="3"/>
        <v>0</v>
      </c>
      <c r="G28" s="192">
        <f t="shared" si="3"/>
        <v>260</v>
      </c>
      <c r="H28" s="192">
        <f t="shared" si="3"/>
        <v>260</v>
      </c>
      <c r="I28" s="192">
        <f t="shared" si="3"/>
        <v>0</v>
      </c>
      <c r="J28" s="192">
        <f t="shared" si="3"/>
        <v>0</v>
      </c>
      <c r="K28" s="192">
        <f t="shared" si="3"/>
        <v>0</v>
      </c>
      <c r="L28" s="192">
        <f t="shared" si="3"/>
        <v>0</v>
      </c>
      <c r="M28" s="192">
        <f t="shared" si="3"/>
        <v>0</v>
      </c>
      <c r="N28" s="193">
        <f t="shared" si="3"/>
        <v>520</v>
      </c>
    </row>
  </sheetData>
  <mergeCells count="3">
    <mergeCell ref="A15:XFD19"/>
    <mergeCell ref="A4:C4"/>
    <mergeCell ref="A3:N3"/>
  </mergeCells>
  <phoneticPr fontId="45" type="noConversion"/>
  <pageMargins left="0.75" right="0.75" top="1" bottom="1" header="0.5" footer="0.5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O70"/>
  <sheetViews>
    <sheetView tabSelected="1" view="pageBreakPreview" workbookViewId="0">
      <selection activeCell="L9" sqref="L9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177" t="s">
        <v>165</v>
      </c>
    </row>
    <row r="2" spans="1:15" ht="19.5" customHeight="1" x14ac:dyDescent="0.2">
      <c r="A2" s="231" t="s">
        <v>166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66" t="s">
        <v>0</v>
      </c>
      <c r="B4" s="267"/>
      <c r="C4" s="267"/>
      <c r="D4" s="268"/>
      <c r="E4" s="268"/>
      <c r="F4" s="268"/>
      <c r="G4" s="268"/>
      <c r="H4" s="269"/>
      <c r="I4" s="261" t="s">
        <v>1</v>
      </c>
      <c r="J4" s="261"/>
      <c r="K4" s="261"/>
      <c r="L4" s="261"/>
      <c r="M4" s="261"/>
      <c r="N4" s="262"/>
    </row>
    <row r="5" spans="1:15" ht="14.25" customHeight="1" thickBot="1" x14ac:dyDescent="0.25">
      <c r="A5" s="263" t="s">
        <v>2</v>
      </c>
      <c r="B5" s="264"/>
      <c r="C5" s="219">
        <v>2018</v>
      </c>
      <c r="D5" s="219">
        <v>2019</v>
      </c>
      <c r="E5" s="219">
        <v>2</v>
      </c>
      <c r="F5" s="219">
        <v>2020</v>
      </c>
      <c r="G5" s="219"/>
      <c r="H5" s="219">
        <v>2021</v>
      </c>
      <c r="I5" s="265" t="s">
        <v>2</v>
      </c>
      <c r="J5" s="265"/>
      <c r="K5" s="220">
        <v>2018</v>
      </c>
      <c r="L5" s="220">
        <v>2019</v>
      </c>
      <c r="M5" s="220">
        <v>2020</v>
      </c>
      <c r="N5" s="221">
        <v>2021</v>
      </c>
    </row>
    <row r="6" spans="1:15" ht="13.5" customHeight="1" x14ac:dyDescent="0.2">
      <c r="A6" s="6" t="s">
        <v>5</v>
      </c>
      <c r="B6" s="7"/>
      <c r="C6" s="8">
        <v>520</v>
      </c>
      <c r="D6" s="8">
        <f>(C6*1.02)</f>
        <v>530.4</v>
      </c>
      <c r="E6" s="8"/>
      <c r="F6" s="8">
        <f>(D6*1.02)</f>
        <v>541.00800000000004</v>
      </c>
      <c r="G6" s="8"/>
      <c r="H6" s="8">
        <f>(F6*1.02)</f>
        <v>551.82816000000003</v>
      </c>
      <c r="I6" s="9" t="s">
        <v>6</v>
      </c>
      <c r="J6" s="202"/>
      <c r="K6" s="218">
        <v>0</v>
      </c>
      <c r="L6" s="227">
        <f>(K6*1.02)</f>
        <v>0</v>
      </c>
      <c r="M6" s="228">
        <f>(L6*1.02)</f>
        <v>0</v>
      </c>
      <c r="N6" s="11">
        <f>(M6*1.02)</f>
        <v>0</v>
      </c>
    </row>
    <row r="7" spans="1:15" ht="24" customHeight="1" x14ac:dyDescent="0.2">
      <c r="A7" s="270" t="s">
        <v>7</v>
      </c>
      <c r="B7" s="271"/>
      <c r="C7" s="13"/>
      <c r="D7" s="8">
        <f t="shared" ref="D7:D46" si="0">(C7*1.02)</f>
        <v>0</v>
      </c>
      <c r="E7" s="13"/>
      <c r="F7" s="8">
        <f t="shared" ref="F7:F46" si="1">(D7*1.02)</f>
        <v>0</v>
      </c>
      <c r="G7" s="13"/>
      <c r="H7" s="8">
        <f t="shared" ref="H7:H46" si="2">(F7*1.02)</f>
        <v>0</v>
      </c>
      <c r="I7" s="14"/>
      <c r="J7" s="203"/>
      <c r="K7" s="213"/>
      <c r="L7" s="223"/>
      <c r="M7" s="225"/>
      <c r="N7" s="11"/>
      <c r="O7" s="201"/>
    </row>
    <row r="8" spans="1:15" ht="12.75" customHeight="1" x14ac:dyDescent="0.2">
      <c r="A8" s="12"/>
      <c r="B8" s="18" t="s">
        <v>8</v>
      </c>
      <c r="C8" s="19"/>
      <c r="D8" s="224">
        <f t="shared" si="0"/>
        <v>0</v>
      </c>
      <c r="E8" s="19"/>
      <c r="F8" s="224">
        <f t="shared" si="1"/>
        <v>0</v>
      </c>
      <c r="G8" s="226"/>
      <c r="H8" s="224">
        <f t="shared" si="2"/>
        <v>0</v>
      </c>
      <c r="I8" s="14" t="s">
        <v>9</v>
      </c>
      <c r="J8" s="203"/>
      <c r="K8" s="213">
        <v>0</v>
      </c>
      <c r="L8" s="227">
        <f t="shared" ref="L8:N9" si="3">(K8*1.02)</f>
        <v>0</v>
      </c>
      <c r="M8" s="228">
        <f t="shared" si="3"/>
        <v>0</v>
      </c>
      <c r="N8" s="11">
        <f t="shared" si="3"/>
        <v>0</v>
      </c>
    </row>
    <row r="9" spans="1:15" ht="12.75" customHeight="1" x14ac:dyDescent="0.2">
      <c r="A9" s="21" t="s">
        <v>10</v>
      </c>
      <c r="B9" s="14"/>
      <c r="C9" s="13">
        <f>(C10+C11+C13+C14)</f>
        <v>0</v>
      </c>
      <c r="D9" s="8">
        <f t="shared" si="0"/>
        <v>0</v>
      </c>
      <c r="E9" s="13"/>
      <c r="F9" s="8">
        <f t="shared" si="1"/>
        <v>0</v>
      </c>
      <c r="G9" s="13"/>
      <c r="H9" s="8">
        <f t="shared" si="2"/>
        <v>0</v>
      </c>
      <c r="I9" s="14" t="s">
        <v>11</v>
      </c>
      <c r="J9" s="203"/>
      <c r="K9" s="213">
        <v>520</v>
      </c>
      <c r="L9" s="227">
        <f t="shared" si="3"/>
        <v>530.4</v>
      </c>
      <c r="M9" s="228">
        <f t="shared" si="3"/>
        <v>541.00800000000004</v>
      </c>
      <c r="N9" s="11">
        <f t="shared" si="3"/>
        <v>551.82816000000003</v>
      </c>
    </row>
    <row r="10" spans="1:15" ht="12.75" customHeight="1" x14ac:dyDescent="0.2">
      <c r="A10" s="20"/>
      <c r="B10" s="15" t="s">
        <v>12</v>
      </c>
      <c r="C10" s="19"/>
      <c r="D10" s="224">
        <f t="shared" si="0"/>
        <v>0</v>
      </c>
      <c r="E10" s="19"/>
      <c r="F10" s="224">
        <f t="shared" si="1"/>
        <v>0</v>
      </c>
      <c r="G10" s="226"/>
      <c r="H10" s="224">
        <f t="shared" si="2"/>
        <v>0</v>
      </c>
      <c r="I10" s="15"/>
      <c r="J10" s="203"/>
      <c r="K10" s="214"/>
      <c r="L10" s="223"/>
      <c r="M10" s="225"/>
      <c r="N10" s="11"/>
    </row>
    <row r="11" spans="1:15" ht="12.75" customHeight="1" x14ac:dyDescent="0.2">
      <c r="A11" s="23"/>
      <c r="B11" s="18" t="s">
        <v>13</v>
      </c>
      <c r="C11" s="19"/>
      <c r="D11" s="224">
        <f t="shared" si="0"/>
        <v>0</v>
      </c>
      <c r="E11" s="19"/>
      <c r="F11" s="224">
        <f t="shared" si="1"/>
        <v>0</v>
      </c>
      <c r="G11" s="226"/>
      <c r="H11" s="224">
        <f t="shared" si="2"/>
        <v>0</v>
      </c>
      <c r="I11" s="14" t="s">
        <v>14</v>
      </c>
      <c r="J11" s="203"/>
      <c r="K11" s="212">
        <v>0</v>
      </c>
      <c r="L11" s="227">
        <f>(K11*1.02)</f>
        <v>0</v>
      </c>
      <c r="M11" s="228">
        <f>(L11*1.02)</f>
        <v>0</v>
      </c>
      <c r="N11" s="11">
        <f>(M11*1.02)</f>
        <v>0</v>
      </c>
    </row>
    <row r="12" spans="1:15" ht="12.75" customHeight="1" x14ac:dyDescent="0.2">
      <c r="A12" s="20"/>
      <c r="B12" s="25" t="s">
        <v>15</v>
      </c>
      <c r="C12" s="19"/>
      <c r="D12" s="224"/>
      <c r="E12" s="19"/>
      <c r="F12" s="224"/>
      <c r="G12" s="226"/>
      <c r="H12" s="224"/>
      <c r="I12" s="15"/>
      <c r="J12" s="203"/>
      <c r="K12" s="214"/>
      <c r="L12" s="223"/>
      <c r="M12" s="225"/>
      <c r="N12" s="11"/>
    </row>
    <row r="13" spans="1:15" ht="12.75" customHeight="1" x14ac:dyDescent="0.2">
      <c r="A13" s="12"/>
      <c r="B13" s="25" t="s">
        <v>16</v>
      </c>
      <c r="C13" s="19"/>
      <c r="D13" s="224">
        <f t="shared" si="0"/>
        <v>0</v>
      </c>
      <c r="E13" s="19"/>
      <c r="F13" s="224">
        <f t="shared" si="1"/>
        <v>0</v>
      </c>
      <c r="G13" s="226"/>
      <c r="H13" s="224">
        <f t="shared" si="2"/>
        <v>0</v>
      </c>
      <c r="I13" s="14" t="s">
        <v>17</v>
      </c>
      <c r="J13" s="203"/>
      <c r="K13" s="212">
        <v>0</v>
      </c>
      <c r="L13" s="227">
        <f>(K13*1.02)</f>
        <v>0</v>
      </c>
      <c r="M13" s="228">
        <f>(L13*1.02)</f>
        <v>0</v>
      </c>
      <c r="N13" s="11">
        <f>(M13*1.02)</f>
        <v>0</v>
      </c>
    </row>
    <row r="14" spans="1:15" ht="12.75" customHeight="1" x14ac:dyDescent="0.2">
      <c r="A14" s="12"/>
      <c r="B14" s="25" t="s">
        <v>18</v>
      </c>
      <c r="C14" s="19"/>
      <c r="D14" s="224">
        <f t="shared" si="0"/>
        <v>0</v>
      </c>
      <c r="E14" s="19"/>
      <c r="F14" s="224">
        <f t="shared" si="1"/>
        <v>0</v>
      </c>
      <c r="G14" s="226"/>
      <c r="H14" s="224">
        <f t="shared" si="2"/>
        <v>0</v>
      </c>
      <c r="I14" s="15"/>
      <c r="J14" s="203" t="s">
        <v>19</v>
      </c>
      <c r="K14" s="215"/>
      <c r="L14" s="223"/>
      <c r="M14" s="225"/>
      <c r="N14" s="11"/>
    </row>
    <row r="15" spans="1:15" ht="12.75" customHeight="1" x14ac:dyDescent="0.2">
      <c r="A15" s="12"/>
      <c r="B15" s="25"/>
      <c r="C15" s="19"/>
      <c r="D15" s="8"/>
      <c r="E15" s="19"/>
      <c r="F15" s="224"/>
      <c r="G15" s="226"/>
      <c r="H15" s="224"/>
      <c r="I15" s="15"/>
      <c r="J15" s="203" t="s">
        <v>20</v>
      </c>
      <c r="K15" s="215"/>
      <c r="L15" s="223">
        <f>(K15*1.02)</f>
        <v>0</v>
      </c>
      <c r="M15" s="225">
        <f>(L15*1.02)</f>
        <v>0</v>
      </c>
      <c r="N15" s="229">
        <f>(M15*1.02)</f>
        <v>0</v>
      </c>
    </row>
    <row r="16" spans="1:15" ht="12.75" customHeight="1" x14ac:dyDescent="0.2">
      <c r="A16" s="27" t="s">
        <v>21</v>
      </c>
      <c r="B16" s="18"/>
      <c r="C16" s="13">
        <f>(C18+C20+C21+C22+C23)</f>
        <v>0</v>
      </c>
      <c r="D16" s="8">
        <f t="shared" si="0"/>
        <v>0</v>
      </c>
      <c r="E16" s="13"/>
      <c r="F16" s="8">
        <f t="shared" si="1"/>
        <v>0</v>
      </c>
      <c r="G16" s="13"/>
      <c r="H16" s="8">
        <f t="shared" si="2"/>
        <v>0</v>
      </c>
      <c r="I16" s="15"/>
      <c r="J16" s="203" t="s">
        <v>22</v>
      </c>
      <c r="K16" s="215"/>
      <c r="L16" s="223"/>
      <c r="M16" s="225"/>
      <c r="N16" s="229"/>
    </row>
    <row r="17" spans="1:14" ht="12.75" customHeight="1" x14ac:dyDescent="0.2">
      <c r="A17" s="20"/>
      <c r="B17" s="15" t="s">
        <v>157</v>
      </c>
      <c r="C17" s="19"/>
      <c r="D17" s="8"/>
      <c r="E17" s="19"/>
      <c r="F17" s="8"/>
      <c r="G17" s="19"/>
      <c r="H17" s="8"/>
      <c r="I17" s="15"/>
      <c r="J17" s="204" t="s">
        <v>24</v>
      </c>
      <c r="K17" s="215"/>
      <c r="L17" s="223">
        <f>(K17*1.02)</f>
        <v>0</v>
      </c>
      <c r="M17" s="225">
        <f>(L17*1.02)</f>
        <v>0</v>
      </c>
      <c r="N17" s="229">
        <f>(M17*1.02)</f>
        <v>0</v>
      </c>
    </row>
    <row r="18" spans="1:14" ht="12.75" customHeight="1" x14ac:dyDescent="0.2">
      <c r="A18" s="20"/>
      <c r="B18" s="15" t="s">
        <v>25</v>
      </c>
      <c r="C18" s="19"/>
      <c r="D18" s="224">
        <f t="shared" si="0"/>
        <v>0</v>
      </c>
      <c r="E18" s="19"/>
      <c r="F18" s="8">
        <f t="shared" si="1"/>
        <v>0</v>
      </c>
      <c r="G18" s="19"/>
      <c r="H18" s="8">
        <f t="shared" si="2"/>
        <v>0</v>
      </c>
      <c r="I18" s="15"/>
      <c r="J18" s="205" t="s">
        <v>26</v>
      </c>
      <c r="K18" s="215"/>
      <c r="L18" s="223"/>
      <c r="M18" s="225"/>
      <c r="N18" s="11"/>
    </row>
    <row r="19" spans="1:14" ht="12.75" customHeight="1" x14ac:dyDescent="0.2">
      <c r="A19" s="20"/>
      <c r="B19" s="15" t="s">
        <v>27</v>
      </c>
      <c r="C19" s="19"/>
      <c r="D19" s="224"/>
      <c r="E19" s="19"/>
      <c r="F19" s="8"/>
      <c r="G19" s="19"/>
      <c r="H19" s="8"/>
      <c r="I19" s="15"/>
      <c r="J19" s="204" t="s">
        <v>28</v>
      </c>
      <c r="K19" s="215"/>
      <c r="L19" s="223"/>
      <c r="M19" s="225"/>
      <c r="N19" s="11"/>
    </row>
    <row r="20" spans="1:14" ht="14.25" customHeight="1" x14ac:dyDescent="0.2">
      <c r="A20" s="21"/>
      <c r="B20" s="15" t="s">
        <v>29</v>
      </c>
      <c r="C20" s="19"/>
      <c r="D20" s="224">
        <f t="shared" si="0"/>
        <v>0</v>
      </c>
      <c r="E20" s="19"/>
      <c r="F20" s="8">
        <f t="shared" si="1"/>
        <v>0</v>
      </c>
      <c r="G20" s="19"/>
      <c r="H20" s="8">
        <f t="shared" si="2"/>
        <v>0</v>
      </c>
      <c r="I20" s="15"/>
      <c r="J20" s="204"/>
      <c r="K20" s="216"/>
      <c r="L20" s="223"/>
      <c r="M20" s="225"/>
      <c r="N20" s="11"/>
    </row>
    <row r="21" spans="1:14" ht="12.75" customHeight="1" x14ac:dyDescent="0.2">
      <c r="A21" s="20"/>
      <c r="B21" s="15" t="s">
        <v>30</v>
      </c>
      <c r="C21" s="19"/>
      <c r="D21" s="224">
        <f t="shared" si="0"/>
        <v>0</v>
      </c>
      <c r="E21" s="19"/>
      <c r="F21" s="8">
        <f t="shared" si="1"/>
        <v>0</v>
      </c>
      <c r="G21" s="19"/>
      <c r="H21" s="8">
        <f t="shared" si="2"/>
        <v>0</v>
      </c>
      <c r="I21" s="15"/>
      <c r="J21" s="203"/>
      <c r="K21" s="217"/>
      <c r="L21" s="223"/>
      <c r="M21" s="225"/>
      <c r="N21" s="11"/>
    </row>
    <row r="22" spans="1:14" ht="12.75" customHeight="1" x14ac:dyDescent="0.2">
      <c r="A22" s="23"/>
      <c r="B22" s="18" t="s">
        <v>31</v>
      </c>
      <c r="C22" s="19"/>
      <c r="D22" s="224">
        <f t="shared" si="0"/>
        <v>0</v>
      </c>
      <c r="E22" s="19"/>
      <c r="F22" s="8">
        <f t="shared" si="1"/>
        <v>0</v>
      </c>
      <c r="G22" s="19"/>
      <c r="H22" s="8">
        <f t="shared" si="2"/>
        <v>0</v>
      </c>
      <c r="I22" s="14" t="s">
        <v>32</v>
      </c>
      <c r="J22" s="203"/>
      <c r="K22" s="213">
        <v>0</v>
      </c>
      <c r="L22" s="227">
        <f>(K22*1.02)</f>
        <v>0</v>
      </c>
      <c r="M22" s="228">
        <f>(L22*1.02)</f>
        <v>0</v>
      </c>
      <c r="N22" s="11">
        <f>(M22*1.02)</f>
        <v>0</v>
      </c>
    </row>
    <row r="23" spans="1:14" ht="12.75" customHeight="1" x14ac:dyDescent="0.2">
      <c r="A23" s="20"/>
      <c r="B23" s="32" t="s">
        <v>136</v>
      </c>
      <c r="C23" s="19"/>
      <c r="D23" s="224">
        <f t="shared" si="0"/>
        <v>0</v>
      </c>
      <c r="E23" s="19"/>
      <c r="F23" s="8">
        <f t="shared" si="1"/>
        <v>0</v>
      </c>
      <c r="G23" s="19"/>
      <c r="H23" s="8">
        <f t="shared" si="2"/>
        <v>0</v>
      </c>
      <c r="I23" s="15"/>
      <c r="J23" s="204"/>
      <c r="K23" s="216"/>
      <c r="L23" s="223"/>
      <c r="M23" s="225"/>
      <c r="N23" s="11"/>
    </row>
    <row r="24" spans="1:14" ht="12.75" customHeight="1" x14ac:dyDescent="0.2">
      <c r="A24" s="20"/>
      <c r="B24" s="15"/>
      <c r="C24" s="19"/>
      <c r="D24" s="8"/>
      <c r="E24" s="19"/>
      <c r="F24" s="8"/>
      <c r="G24" s="19"/>
      <c r="H24" s="8"/>
      <c r="I24" s="14" t="s">
        <v>33</v>
      </c>
      <c r="J24" s="203"/>
      <c r="K24" s="212">
        <v>0</v>
      </c>
      <c r="L24" s="223"/>
      <c r="M24" s="225"/>
      <c r="N24" s="11"/>
    </row>
    <row r="25" spans="1:14" ht="12.75" customHeight="1" x14ac:dyDescent="0.2">
      <c r="A25" s="27" t="s">
        <v>34</v>
      </c>
      <c r="B25" s="18"/>
      <c r="C25" s="13"/>
      <c r="D25" s="8">
        <f t="shared" si="0"/>
        <v>0</v>
      </c>
      <c r="E25" s="13"/>
      <c r="F25" s="8">
        <f t="shared" si="1"/>
        <v>0</v>
      </c>
      <c r="G25" s="13"/>
      <c r="H25" s="8">
        <f t="shared" si="2"/>
        <v>0</v>
      </c>
      <c r="I25" s="33"/>
      <c r="J25" s="203"/>
      <c r="K25" s="215"/>
      <c r="L25" s="223"/>
      <c r="M25" s="225"/>
      <c r="N25" s="11"/>
    </row>
    <row r="26" spans="1:14" ht="12.75" customHeight="1" x14ac:dyDescent="0.2">
      <c r="A26" s="27"/>
      <c r="B26" s="15" t="s">
        <v>35</v>
      </c>
      <c r="C26" s="19"/>
      <c r="D26" s="224">
        <f t="shared" si="0"/>
        <v>0</v>
      </c>
      <c r="E26" s="19"/>
      <c r="F26" s="8">
        <f t="shared" si="1"/>
        <v>0</v>
      </c>
      <c r="G26" s="19"/>
      <c r="H26" s="8">
        <f t="shared" si="2"/>
        <v>0</v>
      </c>
      <c r="I26" s="14" t="s">
        <v>36</v>
      </c>
      <c r="J26" s="203"/>
      <c r="K26" s="213">
        <v>0</v>
      </c>
      <c r="L26" s="223"/>
      <c r="M26" s="225"/>
      <c r="N26" s="11"/>
    </row>
    <row r="27" spans="1:14" ht="12.75" customHeight="1" x14ac:dyDescent="0.2">
      <c r="A27" s="27"/>
      <c r="B27" s="34"/>
      <c r="C27" s="19"/>
      <c r="D27" s="8"/>
      <c r="E27" s="19"/>
      <c r="F27" s="8"/>
      <c r="G27" s="19"/>
      <c r="H27" s="8"/>
      <c r="I27" s="14"/>
      <c r="J27" s="203" t="s">
        <v>19</v>
      </c>
      <c r="K27" s="217"/>
      <c r="L27" s="223"/>
      <c r="M27" s="225"/>
      <c r="N27" s="11"/>
    </row>
    <row r="28" spans="1:14" ht="28.5" customHeight="1" x14ac:dyDescent="0.2">
      <c r="A28" s="259" t="s">
        <v>37</v>
      </c>
      <c r="B28" s="260"/>
      <c r="C28" s="13"/>
      <c r="D28" s="8"/>
      <c r="E28" s="13"/>
      <c r="F28" s="8"/>
      <c r="G28" s="13"/>
      <c r="H28" s="8"/>
      <c r="I28" s="14"/>
      <c r="J28" s="203" t="s">
        <v>38</v>
      </c>
      <c r="K28" s="215"/>
      <c r="L28" s="223"/>
      <c r="M28" s="225"/>
      <c r="N28" s="11"/>
    </row>
    <row r="29" spans="1:14" ht="12.75" customHeight="1" x14ac:dyDescent="0.2">
      <c r="A29" s="27"/>
      <c r="B29" s="15" t="s">
        <v>19</v>
      </c>
      <c r="C29" s="19"/>
      <c r="D29" s="8"/>
      <c r="E29" s="19"/>
      <c r="F29" s="8"/>
      <c r="G29" s="19"/>
      <c r="H29" s="8"/>
      <c r="I29" s="14"/>
      <c r="J29" s="206" t="s">
        <v>39</v>
      </c>
      <c r="K29" s="215"/>
      <c r="L29" s="223"/>
      <c r="M29" s="225"/>
      <c r="N29" s="11"/>
    </row>
    <row r="30" spans="1:14" ht="12.75" customHeight="1" x14ac:dyDescent="0.2">
      <c r="A30" s="27"/>
      <c r="B30" s="18"/>
      <c r="C30" s="19"/>
      <c r="D30" s="8"/>
      <c r="E30" s="19"/>
      <c r="F30" s="8"/>
      <c r="G30" s="19"/>
      <c r="H30" s="8"/>
      <c r="I30" s="14"/>
      <c r="J30" s="207" t="s">
        <v>40</v>
      </c>
      <c r="K30" s="215"/>
      <c r="L30" s="223"/>
      <c r="M30" s="225"/>
      <c r="N30" s="11"/>
    </row>
    <row r="31" spans="1:14" ht="13.5" customHeight="1" x14ac:dyDescent="0.2">
      <c r="A31" s="27"/>
      <c r="B31" s="18"/>
      <c r="C31" s="19"/>
      <c r="D31" s="8"/>
      <c r="E31" s="19"/>
      <c r="F31" s="8"/>
      <c r="G31" s="19"/>
      <c r="H31" s="8"/>
      <c r="I31" s="15"/>
      <c r="J31" s="208" t="s">
        <v>41</v>
      </c>
      <c r="K31" s="215"/>
      <c r="L31" s="223"/>
      <c r="M31" s="225"/>
      <c r="N31" s="11"/>
    </row>
    <row r="32" spans="1:14" ht="27" customHeight="1" x14ac:dyDescent="0.2">
      <c r="A32" s="270" t="s">
        <v>159</v>
      </c>
      <c r="B32" s="271"/>
      <c r="C32" s="13"/>
      <c r="D32" s="8">
        <f t="shared" si="0"/>
        <v>0</v>
      </c>
      <c r="E32" s="13"/>
      <c r="F32" s="8">
        <f t="shared" si="1"/>
        <v>0</v>
      </c>
      <c r="G32" s="13"/>
      <c r="H32" s="8">
        <f t="shared" si="2"/>
        <v>0</v>
      </c>
      <c r="I32" s="15"/>
      <c r="J32" s="203"/>
      <c r="K32" s="216"/>
      <c r="L32" s="223"/>
      <c r="M32" s="225"/>
      <c r="N32" s="11"/>
    </row>
    <row r="33" spans="1:14" ht="12.75" customHeight="1" x14ac:dyDescent="0.2">
      <c r="A33" s="20"/>
      <c r="B33" s="15" t="s">
        <v>19</v>
      </c>
      <c r="C33" s="19"/>
      <c r="D33" s="224">
        <f t="shared" si="0"/>
        <v>0</v>
      </c>
      <c r="E33" s="19"/>
      <c r="F33" s="8">
        <f t="shared" si="1"/>
        <v>0</v>
      </c>
      <c r="G33" s="19"/>
      <c r="H33" s="8">
        <f t="shared" si="2"/>
        <v>0</v>
      </c>
      <c r="I33" s="14"/>
      <c r="J33" s="203"/>
      <c r="K33" s="213"/>
      <c r="L33" s="223"/>
      <c r="M33" s="225"/>
      <c r="N33" s="11"/>
    </row>
    <row r="34" spans="1:14" ht="12.75" customHeight="1" x14ac:dyDescent="0.2">
      <c r="A34" s="27"/>
      <c r="B34" s="15"/>
      <c r="C34" s="19"/>
      <c r="D34" s="8"/>
      <c r="E34" s="19"/>
      <c r="F34" s="8"/>
      <c r="G34" s="19"/>
      <c r="H34" s="8"/>
      <c r="I34" s="14"/>
      <c r="J34" s="203"/>
      <c r="K34" s="213"/>
      <c r="L34" s="223"/>
      <c r="M34" s="225"/>
      <c r="N34" s="11"/>
    </row>
    <row r="35" spans="1:14" ht="16.5" customHeight="1" x14ac:dyDescent="0.25">
      <c r="A35" s="37" t="s">
        <v>42</v>
      </c>
      <c r="B35" s="38"/>
      <c r="C35" s="13">
        <f>(C6+C7+C9+C16+C25+C32)</f>
        <v>520</v>
      </c>
      <c r="D35" s="8">
        <f t="shared" si="0"/>
        <v>530.4</v>
      </c>
      <c r="E35" s="13"/>
      <c r="F35" s="8">
        <f t="shared" si="1"/>
        <v>541.00800000000004</v>
      </c>
      <c r="G35" s="13"/>
      <c r="H35" s="8">
        <f t="shared" si="2"/>
        <v>551.82816000000003</v>
      </c>
      <c r="I35" s="14" t="s">
        <v>43</v>
      </c>
      <c r="J35" s="209"/>
      <c r="K35" s="212">
        <f>(K6+K8+K9+K11+K13+K22)</f>
        <v>520</v>
      </c>
      <c r="L35" s="223">
        <f>(K35*1.02)</f>
        <v>530.4</v>
      </c>
      <c r="M35" s="225">
        <f>(L35*1.02)</f>
        <v>541.00800000000004</v>
      </c>
      <c r="N35" s="11">
        <f>(M35*1.02)</f>
        <v>551.82816000000003</v>
      </c>
    </row>
    <row r="36" spans="1:14" ht="12.75" customHeight="1" x14ac:dyDescent="0.2">
      <c r="A36" s="27"/>
      <c r="B36" s="15"/>
      <c r="C36" s="19"/>
      <c r="D36" s="8"/>
      <c r="E36" s="19"/>
      <c r="F36" s="8"/>
      <c r="G36" s="19"/>
      <c r="H36" s="8"/>
      <c r="I36" s="14"/>
      <c r="J36" s="209"/>
      <c r="K36" s="212"/>
      <c r="L36" s="223"/>
      <c r="M36" s="225"/>
      <c r="N36" s="11">
        <f>(M36*1.02)</f>
        <v>0</v>
      </c>
    </row>
    <row r="37" spans="1:14" ht="13.5" customHeight="1" x14ac:dyDescent="0.2">
      <c r="A37" s="39" t="s">
        <v>44</v>
      </c>
      <c r="B37" s="40"/>
      <c r="C37" s="13">
        <f>(C35-K35)</f>
        <v>0</v>
      </c>
      <c r="D37" s="8">
        <f t="shared" si="0"/>
        <v>0</v>
      </c>
      <c r="E37" s="13"/>
      <c r="F37" s="8">
        <f t="shared" si="1"/>
        <v>0</v>
      </c>
      <c r="G37" s="13"/>
      <c r="H37" s="8">
        <f t="shared" si="2"/>
        <v>0</v>
      </c>
      <c r="I37" s="237" t="s">
        <v>45</v>
      </c>
      <c r="J37" s="272"/>
      <c r="K37" s="213">
        <v>0</v>
      </c>
      <c r="L37" s="227">
        <f>(K37*1.02)</f>
        <v>0</v>
      </c>
      <c r="M37" s="228">
        <f>(L37*1.02)</f>
        <v>0</v>
      </c>
      <c r="N37" s="11">
        <f>(M37*1.02)</f>
        <v>0</v>
      </c>
    </row>
    <row r="38" spans="1:14" ht="12.75" customHeight="1" x14ac:dyDescent="0.2">
      <c r="A38" s="238" t="s">
        <v>47</v>
      </c>
      <c r="B38" s="238"/>
      <c r="C38" s="13"/>
      <c r="D38" s="8"/>
      <c r="E38" s="13"/>
      <c r="F38" s="8"/>
      <c r="G38" s="13"/>
      <c r="H38" s="8"/>
      <c r="I38" s="14"/>
      <c r="J38" s="209"/>
      <c r="K38" s="212"/>
      <c r="L38" s="223"/>
      <c r="M38" s="225"/>
      <c r="N38" s="11"/>
    </row>
    <row r="39" spans="1:14" ht="12.75" customHeight="1" x14ac:dyDescent="0.2">
      <c r="A39" s="27"/>
      <c r="B39" s="15"/>
      <c r="C39" s="13"/>
      <c r="D39" s="8"/>
      <c r="E39" s="13"/>
      <c r="F39" s="8"/>
      <c r="G39" s="13"/>
      <c r="H39" s="8"/>
      <c r="I39" s="14"/>
      <c r="J39" s="209"/>
      <c r="K39" s="212"/>
      <c r="L39" s="223"/>
      <c r="M39" s="225"/>
      <c r="N39" s="11"/>
    </row>
    <row r="40" spans="1:14" ht="12.75" customHeight="1" x14ac:dyDescent="0.25">
      <c r="A40" s="238" t="s">
        <v>48</v>
      </c>
      <c r="B40" s="238"/>
      <c r="C40" s="13"/>
      <c r="D40" s="8">
        <f t="shared" si="0"/>
        <v>0</v>
      </c>
      <c r="E40" s="13"/>
      <c r="F40" s="8">
        <f t="shared" si="1"/>
        <v>0</v>
      </c>
      <c r="G40" s="13"/>
      <c r="H40" s="8">
        <f t="shared" si="2"/>
        <v>0</v>
      </c>
      <c r="I40" s="41"/>
      <c r="J40" s="209"/>
      <c r="K40" s="212"/>
      <c r="L40" s="223"/>
      <c r="M40" s="225"/>
      <c r="N40" s="11"/>
    </row>
    <row r="41" spans="1:14" ht="12.75" customHeight="1" x14ac:dyDescent="0.2">
      <c r="A41" s="27"/>
      <c r="B41" s="15"/>
      <c r="C41" s="13"/>
      <c r="D41" s="8"/>
      <c r="E41" s="13"/>
      <c r="F41" s="8"/>
      <c r="G41" s="13"/>
      <c r="H41" s="8"/>
      <c r="I41" s="14"/>
      <c r="J41" s="210"/>
      <c r="K41" s="213"/>
      <c r="L41" s="223"/>
      <c r="M41" s="225"/>
      <c r="N41" s="11"/>
    </row>
    <row r="42" spans="1:14" ht="12.75" customHeight="1" x14ac:dyDescent="0.2">
      <c r="A42" s="239" t="s">
        <v>49</v>
      </c>
      <c r="B42" s="239"/>
      <c r="C42" s="13"/>
      <c r="D42" s="8"/>
      <c r="E42" s="13"/>
      <c r="F42" s="8"/>
      <c r="G42" s="13"/>
      <c r="H42" s="8"/>
      <c r="I42" s="14" t="s">
        <v>50</v>
      </c>
      <c r="J42" s="209"/>
      <c r="K42" s="212">
        <v>0</v>
      </c>
      <c r="L42" s="227">
        <f>(K42*1.02)</f>
        <v>0</v>
      </c>
      <c r="M42" s="228">
        <f>(L42*1.02)</f>
        <v>0</v>
      </c>
      <c r="N42" s="11">
        <f>(M42*1.02)</f>
        <v>0</v>
      </c>
    </row>
    <row r="43" spans="1:14" ht="12.75" customHeight="1" x14ac:dyDescent="0.25">
      <c r="A43" s="21"/>
      <c r="B43" s="43"/>
      <c r="C43" s="19"/>
      <c r="D43" s="8"/>
      <c r="E43" s="19"/>
      <c r="F43" s="8"/>
      <c r="G43" s="19"/>
      <c r="H43" s="8"/>
      <c r="I43" s="42"/>
      <c r="J43" s="203"/>
      <c r="K43" s="213"/>
      <c r="L43" s="223"/>
      <c r="M43" s="225"/>
      <c r="N43" s="11"/>
    </row>
    <row r="44" spans="1:14" ht="15.75" customHeight="1" x14ac:dyDescent="0.2">
      <c r="A44" s="238" t="s">
        <v>51</v>
      </c>
      <c r="B44" s="238"/>
      <c r="C44" s="13"/>
      <c r="D44" s="8">
        <f t="shared" si="0"/>
        <v>0</v>
      </c>
      <c r="E44" s="13"/>
      <c r="F44" s="8">
        <f t="shared" si="1"/>
        <v>0</v>
      </c>
      <c r="G44" s="13"/>
      <c r="H44" s="8">
        <f t="shared" si="2"/>
        <v>0</v>
      </c>
      <c r="I44" s="14" t="s">
        <v>52</v>
      </c>
      <c r="J44" s="210"/>
      <c r="K44" s="213">
        <v>0</v>
      </c>
      <c r="L44" s="227">
        <f>(K44*1.02)</f>
        <v>0</v>
      </c>
      <c r="M44" s="228">
        <f>(L44*1.02)</f>
        <v>0</v>
      </c>
      <c r="N44" s="11">
        <f>(M44*1.02)</f>
        <v>0</v>
      </c>
    </row>
    <row r="45" spans="1:14" ht="12.75" customHeight="1" x14ac:dyDescent="0.2">
      <c r="A45" s="236"/>
      <c r="B45" s="236"/>
      <c r="C45" s="19"/>
      <c r="D45" s="8"/>
      <c r="E45" s="19"/>
      <c r="F45" s="8"/>
      <c r="G45" s="19"/>
      <c r="H45" s="8"/>
      <c r="I45" s="15"/>
      <c r="J45" s="203"/>
      <c r="K45" s="215"/>
      <c r="L45" s="223"/>
      <c r="M45" s="225"/>
      <c r="N45" s="11"/>
    </row>
    <row r="46" spans="1:14" ht="15" customHeight="1" thickBot="1" x14ac:dyDescent="0.25">
      <c r="A46" s="44" t="s">
        <v>53</v>
      </c>
      <c r="B46" s="45"/>
      <c r="C46" s="46">
        <f>(C35+C44)</f>
        <v>520</v>
      </c>
      <c r="D46" s="8">
        <f t="shared" si="0"/>
        <v>530.4</v>
      </c>
      <c r="E46" s="46"/>
      <c r="F46" s="8">
        <f t="shared" si="1"/>
        <v>541.00800000000004</v>
      </c>
      <c r="G46" s="46"/>
      <c r="H46" s="8">
        <f t="shared" si="2"/>
        <v>551.82816000000003</v>
      </c>
      <c r="I46" s="45" t="s">
        <v>54</v>
      </c>
      <c r="J46" s="211"/>
      <c r="K46" s="213">
        <f>(K35+K44)</f>
        <v>520</v>
      </c>
      <c r="L46" s="227">
        <f>(K46*1.02)</f>
        <v>530.4</v>
      </c>
      <c r="M46" s="228">
        <f>(L46*1.02)</f>
        <v>541.00800000000004</v>
      </c>
      <c r="N46" s="11">
        <f>(M46*1.02)</f>
        <v>551.82816000000003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44:B44"/>
    <mergeCell ref="A45:B45"/>
    <mergeCell ref="A32:B32"/>
    <mergeCell ref="I37:J37"/>
    <mergeCell ref="A38:B38"/>
    <mergeCell ref="A28:B28"/>
    <mergeCell ref="A40:B40"/>
    <mergeCell ref="A42:B42"/>
    <mergeCell ref="A2:N2"/>
    <mergeCell ref="I4:N4"/>
    <mergeCell ref="A5:B5"/>
    <mergeCell ref="I5:J5"/>
    <mergeCell ref="A4:H4"/>
    <mergeCell ref="A7:B7"/>
  </mergeCells>
  <phoneticPr fontId="45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6</vt:i4>
      </vt:variant>
    </vt:vector>
  </HeadingPairs>
  <TitlesOfParts>
    <vt:vector size="13" baseType="lpstr">
      <vt:lpstr>1. sz. melléklet</vt:lpstr>
      <vt:lpstr>2. sz. melléklet</vt:lpstr>
      <vt:lpstr>11. sz. melléklet </vt:lpstr>
      <vt:lpstr>3. sz. melléklet</vt:lpstr>
      <vt:lpstr>4. sz. melléklet</vt:lpstr>
      <vt:lpstr>5. sz. melléklet</vt:lpstr>
      <vt:lpstr>6.sz.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  <vt:lpstr>'3. sz. melléklet'!Nyomtatási_terület</vt:lpstr>
      <vt:lpstr>'4.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2019-01-31T07:59:56Z</cp:lastPrinted>
  <dcterms:created xsi:type="dcterms:W3CDTF">2015-12-16T07:50:11Z</dcterms:created>
  <dcterms:modified xsi:type="dcterms:W3CDTF">2019-01-31T08:02:18Z</dcterms:modified>
</cp:coreProperties>
</file>