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estületi ülések\Testületi ülések 2024\Testületi ülés 2024.02.26\"/>
    </mc:Choice>
  </mc:AlternateContent>
  <xr:revisionPtr revIDLastSave="0" documentId="13_ncr:1_{EEF4DD1C-F87C-4A80-ADE4-C4336D9363C4}" xr6:coauthVersionLast="47" xr6:coauthVersionMax="47" xr10:uidLastSave="{00000000-0000-0000-0000-000000000000}"/>
  <bookViews>
    <workbookView xWindow="-120" yWindow="-120" windowWidth="29040" windowHeight="15840" xr2:uid="{EFAE45A3-753E-4473-913D-6BC4454AA29A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10" i="1"/>
  <c r="F3" i="1"/>
  <c r="F12" i="1"/>
  <c r="F8" i="1"/>
  <c r="F11" i="1"/>
  <c r="E22" i="1"/>
  <c r="D26" i="1"/>
  <c r="E12" i="1"/>
  <c r="E25" i="1"/>
  <c r="E24" i="1"/>
  <c r="E23" i="1"/>
  <c r="E21" i="1"/>
  <c r="E20" i="1"/>
  <c r="E19" i="1"/>
  <c r="E18" i="1"/>
  <c r="E17" i="1"/>
  <c r="E16" i="1"/>
  <c r="E15" i="1"/>
  <c r="E14" i="1"/>
  <c r="C26" i="1"/>
  <c r="E11" i="1"/>
  <c r="E10" i="1"/>
  <c r="E9" i="1"/>
  <c r="E8" i="1"/>
  <c r="E7" i="1"/>
  <c r="E6" i="1"/>
  <c r="E5" i="1"/>
  <c r="E4" i="1"/>
  <c r="E3" i="1"/>
  <c r="E2" i="1"/>
  <c r="F26" i="1" l="1"/>
  <c r="E13" i="1"/>
  <c r="E26" i="1" s="1"/>
</calcChain>
</file>

<file path=xl/sharedStrings.xml><?xml version="1.0" encoding="utf-8"?>
<sst xmlns="http://schemas.openxmlformats.org/spreadsheetml/2006/main" count="60" uniqueCount="40">
  <si>
    <t>Civil szervezet megnevezése</t>
  </si>
  <si>
    <t>2023-ban megítélt támogatás</t>
  </si>
  <si>
    <t>nem bejegyzett</t>
  </si>
  <si>
    <t>Státusz</t>
  </si>
  <si>
    <t>Felhasznált támogatási összeg 2023.december 31-ig</t>
  </si>
  <si>
    <t>Babavarró Szakkör</t>
  </si>
  <si>
    <t>Barátság Nyugdíjas Klub TÜ</t>
  </si>
  <si>
    <t>Borvirág Táncegyüttes</t>
  </si>
  <si>
    <t>Csillagfény Mazsorett Csoport</t>
  </si>
  <si>
    <t>Dr. Egervári László Vöröskereszt</t>
  </si>
  <si>
    <t>Ízisz Gyöngyszeme Hastánccsoport</t>
  </si>
  <si>
    <t>Kék Nefelejcs Nótakör</t>
  </si>
  <si>
    <t>PÁ-DI-DI Együttes</t>
  </si>
  <si>
    <t>Szent Márton Karitász</t>
  </si>
  <si>
    <t>Tokod Falu Helytörténeti Kultúrmisszió</t>
  </si>
  <si>
    <t>Felhasználható összesen</t>
  </si>
  <si>
    <t>T.E.K.H.</t>
  </si>
  <si>
    <t>Tokodi Gazdakör</t>
  </si>
  <si>
    <t>Tokodi Faluközösségi Egyesület</t>
  </si>
  <si>
    <t>Tokod SE</t>
  </si>
  <si>
    <t>Tokod-Üveggyári Sport Klub</t>
  </si>
  <si>
    <t>Tokodi Polgárőr Egyesület</t>
  </si>
  <si>
    <t>Előző évi áthozat testületi döntés alapján</t>
  </si>
  <si>
    <t>Összesen</t>
  </si>
  <si>
    <t>Medicopter Alapítvány</t>
  </si>
  <si>
    <t>nem helyi, bejegyzett</t>
  </si>
  <si>
    <t>helyi, bejegyzett</t>
  </si>
  <si>
    <t>Őszirózsa Nyugdíjasklub</t>
  </si>
  <si>
    <t>Elszámolt!</t>
  </si>
  <si>
    <t>Pénzügyi teljesítés dátuma</t>
  </si>
  <si>
    <t>Tokodi Szent Márton Plébánia</t>
  </si>
  <si>
    <t>KEM Polgárőr Szövetség</t>
  </si>
  <si>
    <t>2023.06.01,06.19.</t>
  </si>
  <si>
    <t>2023.05.23.,06.22.</t>
  </si>
  <si>
    <t>2023.08.04.,08.24</t>
  </si>
  <si>
    <t>2023.11.06, 2024.12.05.</t>
  </si>
  <si>
    <t>2023.01.31.,05.11.,05.25.
2023.10.12., 12.04.,12.11,12.14, 12.21.</t>
  </si>
  <si>
    <t>Tokodi Önkéntes Tűzoltó Egyesület            (B)</t>
  </si>
  <si>
    <t>Elszámolt! 55900</t>
  </si>
  <si>
    <t>Elszámolt! 179425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</si>
</sst>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AFAD4-201D-4C0A-85A5-703A88FEC9F2}">
  <sheetPr>
    <pageSetUpPr fitToPage="1"/>
  </sheetPr>
  <dimension ref="A1:H26"/>
  <sheetViews>
    <sheetView tabSelected="1" workbookViewId="0">
      <selection activeCell="A19" sqref="A19"/>
    </sheetView>
  </sheetViews>
  <sheetFormatPr defaultRowHeight="15" x14ac:dyDescent="0.25"/>
  <cols>
    <col min="1" max="1" width="42.7109375" customWidth="1"/>
    <col min="2" max="2" width="20.42578125" customWidth="1"/>
    <col min="3" max="4" width="20.140625" style="1" customWidth="1"/>
    <col min="5" max="5" width="18.7109375" style="1" customWidth="1"/>
    <col min="6" max="6" width="25.85546875" style="1" customWidth="1"/>
    <col min="7" max="7" width="22.85546875" style="13" customWidth="1"/>
  </cols>
  <sheetData>
    <row r="1" spans="1:8" s="6" customFormat="1" ht="88.5" customHeight="1" x14ac:dyDescent="0.25">
      <c r="A1" s="4" t="s">
        <v>0</v>
      </c>
      <c r="B1" s="4" t="s">
        <v>3</v>
      </c>
      <c r="C1" s="5" t="s">
        <v>22</v>
      </c>
      <c r="D1" s="5" t="s">
        <v>1</v>
      </c>
      <c r="E1" s="5" t="s">
        <v>15</v>
      </c>
      <c r="F1" s="5" t="s">
        <v>4</v>
      </c>
      <c r="G1" s="4" t="s">
        <v>29</v>
      </c>
    </row>
    <row r="2" spans="1:8" ht="24.75" customHeight="1" x14ac:dyDescent="0.25">
      <c r="A2" s="2" t="s">
        <v>5</v>
      </c>
      <c r="B2" s="2" t="s">
        <v>2</v>
      </c>
      <c r="C2" s="3">
        <v>0</v>
      </c>
      <c r="D2" s="3">
        <v>0</v>
      </c>
      <c r="E2" s="3">
        <f>+C2+D2</f>
        <v>0</v>
      </c>
      <c r="F2" s="3"/>
      <c r="G2" s="10"/>
    </row>
    <row r="3" spans="1:8" ht="24.75" customHeight="1" x14ac:dyDescent="0.25">
      <c r="A3" s="2" t="s">
        <v>6</v>
      </c>
      <c r="B3" s="2" t="s">
        <v>2</v>
      </c>
      <c r="C3" s="3">
        <v>0</v>
      </c>
      <c r="D3" s="3">
        <v>40000</v>
      </c>
      <c r="E3" s="3">
        <f t="shared" ref="E3:E25" si="0">+C3+D3</f>
        <v>40000</v>
      </c>
      <c r="F3" s="3">
        <f>5000+3950+8190+2760+5550+4990</f>
        <v>30440</v>
      </c>
      <c r="G3" s="11" t="s">
        <v>35</v>
      </c>
    </row>
    <row r="4" spans="1:8" ht="24.75" customHeight="1" x14ac:dyDescent="0.25">
      <c r="A4" s="2" t="s">
        <v>7</v>
      </c>
      <c r="B4" s="2" t="s">
        <v>2</v>
      </c>
      <c r="C4" s="3">
        <v>0</v>
      </c>
      <c r="D4" s="3">
        <v>0</v>
      </c>
      <c r="E4" s="3">
        <f t="shared" si="0"/>
        <v>0</v>
      </c>
      <c r="F4" s="3"/>
      <c r="G4" s="10"/>
    </row>
    <row r="5" spans="1:8" ht="24.75" customHeight="1" x14ac:dyDescent="0.25">
      <c r="A5" s="2" t="s">
        <v>8</v>
      </c>
      <c r="B5" s="2" t="s">
        <v>2</v>
      </c>
      <c r="C5" s="3">
        <v>0</v>
      </c>
      <c r="D5" s="3">
        <v>150000</v>
      </c>
      <c r="E5" s="3">
        <f t="shared" si="0"/>
        <v>150000</v>
      </c>
      <c r="F5" s="3">
        <v>150000</v>
      </c>
      <c r="G5" s="11">
        <v>45272</v>
      </c>
    </row>
    <row r="6" spans="1:8" ht="24.75" customHeight="1" x14ac:dyDescent="0.25">
      <c r="A6" s="2" t="s">
        <v>9</v>
      </c>
      <c r="B6" s="2" t="s">
        <v>2</v>
      </c>
      <c r="C6" s="3">
        <v>0</v>
      </c>
      <c r="D6" s="3">
        <v>100000</v>
      </c>
      <c r="E6" s="3">
        <f t="shared" si="0"/>
        <v>100000</v>
      </c>
      <c r="F6" s="3">
        <f>5100+4320+5350+4940+3000+10185+11620+55450</f>
        <v>99965</v>
      </c>
      <c r="G6" s="14" t="s">
        <v>36</v>
      </c>
    </row>
    <row r="7" spans="1:8" ht="24.75" customHeight="1" x14ac:dyDescent="0.25">
      <c r="A7" s="2" t="s">
        <v>10</v>
      </c>
      <c r="B7" s="2" t="s">
        <v>2</v>
      </c>
      <c r="C7" s="3">
        <v>0</v>
      </c>
      <c r="D7" s="3">
        <v>100000</v>
      </c>
      <c r="E7" s="3">
        <f t="shared" si="0"/>
        <v>100000</v>
      </c>
      <c r="F7" s="3">
        <f>20005+24280</f>
        <v>44285</v>
      </c>
      <c r="G7" s="11" t="s">
        <v>34</v>
      </c>
    </row>
    <row r="8" spans="1:8" ht="24.75" customHeight="1" x14ac:dyDescent="0.25">
      <c r="A8" s="2" t="s">
        <v>11</v>
      </c>
      <c r="B8" s="2" t="s">
        <v>2</v>
      </c>
      <c r="C8" s="3">
        <v>46370</v>
      </c>
      <c r="D8" s="3">
        <v>90000</v>
      </c>
      <c r="E8" s="3">
        <f t="shared" si="0"/>
        <v>136370</v>
      </c>
      <c r="F8" s="3">
        <f>46370+4600</f>
        <v>50970</v>
      </c>
      <c r="G8" s="11" t="s">
        <v>33</v>
      </c>
    </row>
    <row r="9" spans="1:8" ht="24.75" customHeight="1" x14ac:dyDescent="0.25">
      <c r="A9" s="2" t="s">
        <v>12</v>
      </c>
      <c r="B9" s="2" t="s">
        <v>2</v>
      </c>
      <c r="C9" s="3">
        <v>80000</v>
      </c>
      <c r="D9" s="3">
        <v>60000</v>
      </c>
      <c r="E9" s="3">
        <f t="shared" si="0"/>
        <v>140000</v>
      </c>
      <c r="F9" s="3">
        <v>80980</v>
      </c>
      <c r="G9" s="11">
        <v>44973</v>
      </c>
    </row>
    <row r="10" spans="1:8" ht="24.75" customHeight="1" x14ac:dyDescent="0.25">
      <c r="A10" s="2" t="s">
        <v>13</v>
      </c>
      <c r="B10" s="2" t="s">
        <v>2</v>
      </c>
      <c r="C10" s="3">
        <v>0</v>
      </c>
      <c r="D10" s="3">
        <v>60000</v>
      </c>
      <c r="E10" s="3">
        <f t="shared" si="0"/>
        <v>60000</v>
      </c>
      <c r="F10" s="3">
        <f>11590+20560+27850</f>
        <v>60000</v>
      </c>
      <c r="G10" s="11">
        <v>45265</v>
      </c>
    </row>
    <row r="11" spans="1:8" ht="24.75" customHeight="1" x14ac:dyDescent="0.25">
      <c r="A11" s="2" t="s">
        <v>14</v>
      </c>
      <c r="B11" s="2" t="s">
        <v>2</v>
      </c>
      <c r="C11" s="3">
        <v>60000</v>
      </c>
      <c r="D11" s="3">
        <v>0</v>
      </c>
      <c r="E11" s="3">
        <f t="shared" si="0"/>
        <v>60000</v>
      </c>
      <c r="F11" s="3">
        <f>9000+18020+32980</f>
        <v>60000</v>
      </c>
      <c r="G11" s="10" t="s">
        <v>32</v>
      </c>
    </row>
    <row r="12" spans="1:8" ht="24.75" customHeight="1" x14ac:dyDescent="0.25">
      <c r="A12" s="2" t="s">
        <v>27</v>
      </c>
      <c r="B12" s="2" t="s">
        <v>2</v>
      </c>
      <c r="C12" s="3">
        <v>0</v>
      </c>
      <c r="D12" s="3">
        <v>70000</v>
      </c>
      <c r="E12" s="3">
        <f t="shared" si="0"/>
        <v>70000</v>
      </c>
      <c r="F12" s="3">
        <f>2115+18500+31000+18385</f>
        <v>70000</v>
      </c>
      <c r="G12" s="11">
        <v>45182</v>
      </c>
    </row>
    <row r="13" spans="1:8" ht="24.75" customHeight="1" x14ac:dyDescent="0.25">
      <c r="A13" s="2" t="s">
        <v>16</v>
      </c>
      <c r="B13" s="2" t="s">
        <v>26</v>
      </c>
      <c r="C13" s="3">
        <v>0</v>
      </c>
      <c r="D13" s="3">
        <v>100000</v>
      </c>
      <c r="E13" s="3">
        <f t="shared" si="0"/>
        <v>100000</v>
      </c>
      <c r="F13" s="3">
        <v>100000</v>
      </c>
      <c r="G13" s="11">
        <v>45083</v>
      </c>
    </row>
    <row r="14" spans="1:8" ht="24.75" customHeight="1" x14ac:dyDescent="0.25">
      <c r="A14" s="2" t="s">
        <v>17</v>
      </c>
      <c r="B14" s="2" t="s">
        <v>26</v>
      </c>
      <c r="C14" s="3">
        <v>0</v>
      </c>
      <c r="D14" s="3">
        <v>150000</v>
      </c>
      <c r="E14" s="3">
        <f t="shared" si="0"/>
        <v>150000</v>
      </c>
      <c r="F14" s="3">
        <v>150000</v>
      </c>
      <c r="G14" s="11">
        <v>45084</v>
      </c>
      <c r="H14" t="s">
        <v>39</v>
      </c>
    </row>
    <row r="15" spans="1:8" ht="24.75" customHeight="1" x14ac:dyDescent="0.25">
      <c r="A15" s="2" t="s">
        <v>18</v>
      </c>
      <c r="B15" s="2" t="s">
        <v>26</v>
      </c>
      <c r="C15" s="3">
        <v>0</v>
      </c>
      <c r="D15" s="3">
        <v>50000</v>
      </c>
      <c r="E15" s="3">
        <f t="shared" si="0"/>
        <v>50000</v>
      </c>
      <c r="F15" s="3">
        <v>50000</v>
      </c>
      <c r="G15" s="11">
        <v>45083</v>
      </c>
      <c r="H15" t="s">
        <v>38</v>
      </c>
    </row>
    <row r="16" spans="1:8" ht="24.75" customHeight="1" x14ac:dyDescent="0.25">
      <c r="A16" s="2" t="s">
        <v>19</v>
      </c>
      <c r="B16" s="2" t="s">
        <v>26</v>
      </c>
      <c r="C16" s="3">
        <v>0</v>
      </c>
      <c r="D16" s="3">
        <v>1200000</v>
      </c>
      <c r="E16" s="3">
        <f t="shared" si="0"/>
        <v>1200000</v>
      </c>
      <c r="F16" s="3">
        <v>1200000</v>
      </c>
      <c r="G16" s="11">
        <v>45083</v>
      </c>
      <c r="H16" t="s">
        <v>28</v>
      </c>
    </row>
    <row r="17" spans="1:8" ht="24.75" customHeight="1" x14ac:dyDescent="0.25">
      <c r="A17" s="2" t="s">
        <v>20</v>
      </c>
      <c r="B17" s="2" t="s">
        <v>26</v>
      </c>
      <c r="C17" s="3">
        <v>0</v>
      </c>
      <c r="D17" s="3">
        <v>30000</v>
      </c>
      <c r="E17" s="3">
        <f t="shared" si="0"/>
        <v>30000</v>
      </c>
      <c r="F17" s="3">
        <v>30000</v>
      </c>
      <c r="G17" s="11">
        <v>45085</v>
      </c>
    </row>
    <row r="18" spans="1:8" ht="24.75" customHeight="1" x14ac:dyDescent="0.25">
      <c r="A18" s="2" t="s">
        <v>37</v>
      </c>
      <c r="B18" s="2" t="s">
        <v>26</v>
      </c>
      <c r="C18" s="3">
        <v>600000</v>
      </c>
      <c r="D18" s="3">
        <v>800000</v>
      </c>
      <c r="E18" s="3">
        <f t="shared" si="0"/>
        <v>1400000</v>
      </c>
      <c r="F18" s="3"/>
      <c r="G18" s="10"/>
      <c r="H18" t="s">
        <v>28</v>
      </c>
    </row>
    <row r="19" spans="1:8" ht="24.75" customHeight="1" x14ac:dyDescent="0.25">
      <c r="A19" s="2" t="s">
        <v>21</v>
      </c>
      <c r="B19" s="2" t="s">
        <v>26</v>
      </c>
      <c r="C19" s="3">
        <v>0</v>
      </c>
      <c r="D19" s="3">
        <v>600000</v>
      </c>
      <c r="E19" s="3">
        <f t="shared" si="0"/>
        <v>600000</v>
      </c>
      <c r="F19" s="3">
        <v>600000</v>
      </c>
      <c r="G19" s="11">
        <v>45083</v>
      </c>
    </row>
    <row r="20" spans="1:8" ht="24.75" customHeight="1" x14ac:dyDescent="0.25">
      <c r="A20" s="2" t="s">
        <v>24</v>
      </c>
      <c r="B20" s="2" t="s">
        <v>25</v>
      </c>
      <c r="C20" s="3">
        <v>0</v>
      </c>
      <c r="D20" s="3">
        <v>75000</v>
      </c>
      <c r="E20" s="3">
        <f t="shared" si="0"/>
        <v>75000</v>
      </c>
      <c r="F20" s="3">
        <v>75000</v>
      </c>
      <c r="G20" s="11">
        <v>44942</v>
      </c>
      <c r="H20" t="s">
        <v>28</v>
      </c>
    </row>
    <row r="21" spans="1:8" ht="24.75" customHeight="1" x14ac:dyDescent="0.25">
      <c r="A21" s="2" t="s">
        <v>31</v>
      </c>
      <c r="B21" s="2" t="s">
        <v>26</v>
      </c>
      <c r="C21" s="3">
        <v>0</v>
      </c>
      <c r="D21" s="3">
        <v>100000</v>
      </c>
      <c r="E21" s="3">
        <f t="shared" si="0"/>
        <v>100000</v>
      </c>
      <c r="F21" s="3">
        <v>100000</v>
      </c>
      <c r="G21" s="11">
        <v>45107</v>
      </c>
    </row>
    <row r="22" spans="1:8" ht="24.75" customHeight="1" x14ac:dyDescent="0.25">
      <c r="A22" s="2" t="s">
        <v>30</v>
      </c>
      <c r="B22" s="2" t="s">
        <v>26</v>
      </c>
      <c r="C22" s="3">
        <v>0</v>
      </c>
      <c r="D22" s="3">
        <v>5000000</v>
      </c>
      <c r="E22" s="3">
        <f t="shared" ref="E22" si="1">+C22+D22</f>
        <v>5000000</v>
      </c>
      <c r="F22" s="3">
        <v>5000000</v>
      </c>
      <c r="G22" s="11">
        <v>45162</v>
      </c>
    </row>
    <row r="23" spans="1:8" ht="24.75" customHeight="1" x14ac:dyDescent="0.25">
      <c r="A23" s="2"/>
      <c r="B23" s="2"/>
      <c r="C23" s="3"/>
      <c r="D23" s="3"/>
      <c r="E23" s="3">
        <f t="shared" si="0"/>
        <v>0</v>
      </c>
      <c r="F23" s="3"/>
      <c r="G23" s="10"/>
    </row>
    <row r="24" spans="1:8" ht="24.75" customHeight="1" x14ac:dyDescent="0.25">
      <c r="A24" s="2"/>
      <c r="B24" s="2"/>
      <c r="C24" s="3"/>
      <c r="D24" s="3"/>
      <c r="E24" s="3">
        <f t="shared" si="0"/>
        <v>0</v>
      </c>
      <c r="F24" s="3"/>
      <c r="G24" s="10"/>
    </row>
    <row r="25" spans="1:8" ht="24.75" customHeight="1" x14ac:dyDescent="0.25">
      <c r="A25" s="2"/>
      <c r="B25" s="2"/>
      <c r="C25" s="3"/>
      <c r="D25" s="3"/>
      <c r="E25" s="3">
        <f t="shared" si="0"/>
        <v>0</v>
      </c>
      <c r="F25" s="3"/>
      <c r="G25" s="10"/>
    </row>
    <row r="26" spans="1:8" s="9" customFormat="1" x14ac:dyDescent="0.25">
      <c r="A26" s="7" t="s">
        <v>23</v>
      </c>
      <c r="B26" s="7"/>
      <c r="C26" s="8">
        <f>SUM(C2:C19)</f>
        <v>786370</v>
      </c>
      <c r="D26" s="8">
        <f>SUM(D2:D25)</f>
        <v>8775000</v>
      </c>
      <c r="E26" s="8">
        <f>SUM(E2:E19)</f>
        <v>4386370</v>
      </c>
      <c r="F26" s="8">
        <f>SUM(F2:F25)</f>
        <v>7951640</v>
      </c>
      <c r="G26" s="12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Judit</dc:creator>
  <cp:lastModifiedBy>Julianna Robotka</cp:lastModifiedBy>
  <cp:lastPrinted>2024-02-07T14:25:47Z</cp:lastPrinted>
  <dcterms:created xsi:type="dcterms:W3CDTF">2023-02-06T14:31:33Z</dcterms:created>
  <dcterms:modified xsi:type="dcterms:W3CDTF">2024-02-07T14:27:33Z</dcterms:modified>
</cp:coreProperties>
</file>